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Admin\Documents\PREVENCION 2026 CHRISTIAN\ESTADISTICAS DE MERGENCIAS ENERO 2026\JUNIO 2026\"/>
    </mc:Choice>
  </mc:AlternateContent>
  <xr:revisionPtr revIDLastSave="0" documentId="13_ncr:1_{37BDFC6E-E239-48B6-B87A-EED1EC28A82E}" xr6:coauthVersionLast="45" xr6:coauthVersionMax="45" xr10:uidLastSave="{00000000-0000-0000-0000-000000000000}"/>
  <bookViews>
    <workbookView xWindow="-120" yWindow="-120" windowWidth="20730" windowHeight="11160" firstSheet="24" activeTab="27" xr2:uid="{00000000-000D-0000-FFFF-FFFF00000000}"/>
  </bookViews>
  <sheets>
    <sheet name="ABRIL" sheetId="1" r:id="rId1"/>
    <sheet name="MAYO " sheetId="2" r:id="rId2"/>
    <sheet name="JUNIO" sheetId="3" r:id="rId3"/>
    <sheet name="JULIO " sheetId="4" r:id="rId4"/>
    <sheet name="AGOSTO" sheetId="5" r:id="rId5"/>
    <sheet name="SEPTIEMBRE" sheetId="6" r:id="rId6"/>
    <sheet name="OCTUBRE" sheetId="10" r:id="rId7"/>
    <sheet name="NOVIEMBRE" sheetId="11" r:id="rId8"/>
    <sheet name="DICIEMBRE" sheetId="12" r:id="rId9"/>
    <sheet name="ENERO 2025" sheetId="15" r:id="rId10"/>
    <sheet name="FEBRERO 2025" sheetId="16" r:id="rId11"/>
    <sheet name="MARZO 2025" sheetId="17" r:id="rId12"/>
    <sheet name="ABRIL 25" sheetId="18" r:id="rId13"/>
    <sheet name="MAYO 25" sheetId="19" r:id="rId14"/>
    <sheet name="JUNIO 25" sheetId="20" r:id="rId15"/>
    <sheet name="JULIO 25" sheetId="21" r:id="rId16"/>
    <sheet name="AGOSTO 25" sheetId="22" r:id="rId17"/>
    <sheet name="SEPTIEMBRE 25" sheetId="23" r:id="rId18"/>
    <sheet name="OCTUBRE 25" sheetId="24" r:id="rId19"/>
    <sheet name="NOVIEMBRE 25" sheetId="25" r:id="rId20"/>
    <sheet name="Hoja1" sheetId="27" r:id="rId21"/>
    <sheet name="DICIEMBRE 25" sheetId="26" r:id="rId22"/>
    <sheet name="ENERO 26" sheetId="28" r:id="rId23"/>
    <sheet name="FEBRERO 26" sheetId="29" r:id="rId24"/>
    <sheet name="MARZO 26" sheetId="30" r:id="rId25"/>
    <sheet name="ABRIL 26" sheetId="31" r:id="rId26"/>
    <sheet name="MAYO 26" sheetId="34" r:id="rId27"/>
    <sheet name="JUNIO 26" sheetId="33" r:id="rId28"/>
    <sheet name="JULIO  26" sheetId="35" r:id="rId29"/>
    <sheet name="AGOSTO. 26" sheetId="36" r:id="rId30"/>
    <sheet name="SRPTIEB.  26" sheetId="37" r:id="rId31"/>
    <sheet name="OCTUBRE 26" sheetId="38" r:id="rId32"/>
    <sheet name="NOVIEMBRE 26" sheetId="39" r:id="rId33"/>
    <sheet name="DICIEMBRE 26" sheetId="40" r:id="rId34"/>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7" i="33" l="1"/>
  <c r="P77" i="33"/>
  <c r="R77" i="33"/>
  <c r="S77" i="33"/>
  <c r="U77" i="33"/>
  <c r="V77" i="33"/>
  <c r="W77" i="33"/>
  <c r="X77" i="33"/>
  <c r="AA77" i="33"/>
  <c r="AB77" i="33"/>
  <c r="AD77" i="33"/>
  <c r="AI77" i="33"/>
  <c r="AJ77" i="33"/>
  <c r="AM77" i="33"/>
  <c r="AN77" i="33"/>
  <c r="J77" i="33"/>
  <c r="I77" i="33"/>
  <c r="G80" i="33" l="1"/>
  <c r="G86" i="33" l="1"/>
  <c r="F61" i="40" l="1"/>
  <c r="AM43" i="40"/>
  <c r="AL43" i="40"/>
  <c r="AK43" i="40"/>
  <c r="AJ43" i="40"/>
  <c r="AI43" i="40"/>
  <c r="AH43" i="40"/>
  <c r="AG43" i="40"/>
  <c r="AF43" i="40"/>
  <c r="AE43" i="40"/>
  <c r="AD43" i="40"/>
  <c r="AC43" i="40"/>
  <c r="AB43" i="40"/>
  <c r="AA43" i="40"/>
  <c r="Z43" i="40"/>
  <c r="Y43" i="40"/>
  <c r="X43" i="40"/>
  <c r="W43" i="40"/>
  <c r="V43" i="40"/>
  <c r="U43" i="40"/>
  <c r="T43" i="40"/>
  <c r="S43" i="40"/>
  <c r="R43" i="40"/>
  <c r="Q43" i="40"/>
  <c r="P43" i="40"/>
  <c r="O43" i="40"/>
  <c r="N43" i="40"/>
  <c r="M43" i="40"/>
  <c r="L43" i="40"/>
  <c r="K43" i="40"/>
  <c r="J43" i="40"/>
  <c r="I43" i="40"/>
  <c r="H43" i="40"/>
  <c r="F61" i="39"/>
  <c r="AM43" i="39"/>
  <c r="AL43" i="39"/>
  <c r="AK43" i="39"/>
  <c r="AJ43" i="39"/>
  <c r="AI43" i="39"/>
  <c r="AH43" i="39"/>
  <c r="AG43" i="39"/>
  <c r="AF43" i="39"/>
  <c r="AE43" i="39"/>
  <c r="AD43" i="39"/>
  <c r="AC43" i="39"/>
  <c r="AB43" i="39"/>
  <c r="AA43" i="39"/>
  <c r="Z43" i="39"/>
  <c r="Y43" i="39"/>
  <c r="X43" i="39"/>
  <c r="W43" i="39"/>
  <c r="V43" i="39"/>
  <c r="U43" i="39"/>
  <c r="T43" i="39"/>
  <c r="S43" i="39"/>
  <c r="R43" i="39"/>
  <c r="Q43" i="39"/>
  <c r="P43" i="39"/>
  <c r="O43" i="39"/>
  <c r="N43" i="39"/>
  <c r="M43" i="39"/>
  <c r="L43" i="39"/>
  <c r="K43" i="39"/>
  <c r="J43" i="39"/>
  <c r="I43" i="39"/>
  <c r="H43" i="39"/>
  <c r="F61" i="38"/>
  <c r="AM43" i="38"/>
  <c r="AL43" i="38"/>
  <c r="AK43" i="38"/>
  <c r="AJ43" i="38"/>
  <c r="AI43" i="38"/>
  <c r="AH43" i="38"/>
  <c r="AG43" i="38"/>
  <c r="AF43" i="38"/>
  <c r="AE43" i="38"/>
  <c r="AD43" i="38"/>
  <c r="AC43" i="38"/>
  <c r="AB43" i="38"/>
  <c r="AA43" i="38"/>
  <c r="Z43" i="38"/>
  <c r="Y43" i="38"/>
  <c r="X43" i="38"/>
  <c r="W43" i="38"/>
  <c r="V43" i="38"/>
  <c r="U43" i="38"/>
  <c r="T43" i="38"/>
  <c r="S43" i="38"/>
  <c r="R43" i="38"/>
  <c r="Q43" i="38"/>
  <c r="P43" i="38"/>
  <c r="O43" i="38"/>
  <c r="N43" i="38"/>
  <c r="M43" i="38"/>
  <c r="L43" i="38"/>
  <c r="K43" i="38"/>
  <c r="J43" i="38"/>
  <c r="I43" i="38"/>
  <c r="H43" i="38"/>
  <c r="F61" i="37"/>
  <c r="AM43" i="37"/>
  <c r="AL43" i="37"/>
  <c r="AK43" i="37"/>
  <c r="AJ43" i="37"/>
  <c r="AI43" i="37"/>
  <c r="AH43" i="37"/>
  <c r="AG43" i="37"/>
  <c r="AF43" i="37"/>
  <c r="AE43" i="37"/>
  <c r="AD43" i="37"/>
  <c r="AC43" i="37"/>
  <c r="AB43" i="37"/>
  <c r="AA43" i="37"/>
  <c r="Z43" i="37"/>
  <c r="Y43" i="37"/>
  <c r="X43" i="37"/>
  <c r="W43" i="37"/>
  <c r="V43" i="37"/>
  <c r="U43" i="37"/>
  <c r="T43" i="37"/>
  <c r="S43" i="37"/>
  <c r="R43" i="37"/>
  <c r="Q43" i="37"/>
  <c r="P43" i="37"/>
  <c r="O43" i="37"/>
  <c r="N43" i="37"/>
  <c r="M43" i="37"/>
  <c r="L43" i="37"/>
  <c r="K43" i="37"/>
  <c r="J43" i="37"/>
  <c r="I43" i="37"/>
  <c r="H43" i="37"/>
  <c r="F61" i="36"/>
  <c r="AM43" i="36"/>
  <c r="AL43" i="36"/>
  <c r="AK43" i="36"/>
  <c r="AJ43" i="36"/>
  <c r="AI43" i="36"/>
  <c r="AH43" i="36"/>
  <c r="AG43" i="36"/>
  <c r="AF43" i="36"/>
  <c r="AE43" i="36"/>
  <c r="AD43" i="36"/>
  <c r="AC43" i="36"/>
  <c r="AB43" i="36"/>
  <c r="AA43" i="36"/>
  <c r="Z43" i="36"/>
  <c r="Y43" i="36"/>
  <c r="X43" i="36"/>
  <c r="W43" i="36"/>
  <c r="V43" i="36"/>
  <c r="U43" i="36"/>
  <c r="T43" i="36"/>
  <c r="S43" i="36"/>
  <c r="R43" i="36"/>
  <c r="Q43" i="36"/>
  <c r="P43" i="36"/>
  <c r="O43" i="36"/>
  <c r="N43" i="36"/>
  <c r="M43" i="36"/>
  <c r="L43" i="36"/>
  <c r="K43" i="36"/>
  <c r="J43" i="36"/>
  <c r="I43" i="36"/>
  <c r="H43" i="36"/>
  <c r="AM43" i="35"/>
  <c r="AL43" i="35"/>
  <c r="AK43" i="35"/>
  <c r="AJ43" i="35"/>
  <c r="AI43" i="35"/>
  <c r="AH43" i="35"/>
  <c r="AG43" i="35"/>
  <c r="AF43" i="35"/>
  <c r="AE43" i="35"/>
  <c r="AD43" i="35"/>
  <c r="AC43" i="35"/>
  <c r="AB43" i="35"/>
  <c r="AA43" i="35"/>
  <c r="Z43" i="35"/>
  <c r="Y43" i="35"/>
  <c r="X43" i="35"/>
  <c r="W43" i="35"/>
  <c r="V43" i="35"/>
  <c r="U43" i="35"/>
  <c r="T43" i="35"/>
  <c r="S43" i="35"/>
  <c r="R43" i="35"/>
  <c r="Q43" i="35"/>
  <c r="P43" i="35"/>
  <c r="O43" i="35"/>
  <c r="N43" i="35"/>
  <c r="M43" i="35"/>
  <c r="L43" i="35"/>
  <c r="K43" i="35"/>
  <c r="J43" i="35"/>
  <c r="I43" i="35"/>
  <c r="H43" i="35"/>
  <c r="G85" i="33" l="1"/>
  <c r="G83" i="33"/>
  <c r="F61" i="35" l="1"/>
  <c r="H103" i="34"/>
  <c r="F114" i="34" s="1"/>
  <c r="I103" i="34"/>
  <c r="J103" i="34"/>
  <c r="K103" i="34"/>
  <c r="L103" i="34"/>
  <c r="M103" i="34"/>
  <c r="N103" i="34"/>
  <c r="O103" i="34"/>
  <c r="P103" i="34"/>
  <c r="Q103" i="34"/>
  <c r="R103" i="34"/>
  <c r="S103" i="34"/>
  <c r="T103" i="34"/>
  <c r="U103" i="34"/>
  <c r="V103" i="34"/>
  <c r="W103" i="34"/>
  <c r="X103" i="34"/>
  <c r="Y103" i="34"/>
  <c r="Z103" i="34"/>
  <c r="AA103" i="34"/>
  <c r="AB103" i="34"/>
  <c r="F117" i="34" s="1"/>
  <c r="AC103" i="34"/>
  <c r="AD103" i="34"/>
  <c r="AE103" i="34"/>
  <c r="AF103" i="34"/>
  <c r="AG103" i="34"/>
  <c r="AH103" i="34"/>
  <c r="AI103" i="34"/>
  <c r="AJ103" i="34"/>
  <c r="AK103" i="34"/>
  <c r="AL103" i="34"/>
  <c r="AM103" i="34"/>
  <c r="AN103" i="34"/>
  <c r="F115" i="34" l="1"/>
  <c r="H91" i="31"/>
  <c r="F118" i="34" l="1"/>
  <c r="F119" i="34" l="1"/>
  <c r="F120" i="34"/>
  <c r="F116" i="34"/>
  <c r="AN91" i="31"/>
  <c r="AM91" i="31"/>
  <c r="AL91" i="31"/>
  <c r="AK91" i="31"/>
  <c r="AJ91" i="31"/>
  <c r="AI91" i="31"/>
  <c r="AH91" i="31"/>
  <c r="AG91" i="31"/>
  <c r="AF91" i="31"/>
  <c r="AE91" i="31"/>
  <c r="AD91" i="31"/>
  <c r="AC91" i="31"/>
  <c r="AB91" i="31"/>
  <c r="AA91" i="31"/>
  <c r="Z91" i="31"/>
  <c r="Y91" i="31"/>
  <c r="X91" i="31"/>
  <c r="W91" i="31"/>
  <c r="V91" i="31"/>
  <c r="U91" i="31"/>
  <c r="T91" i="31"/>
  <c r="S91" i="31"/>
  <c r="R91" i="31"/>
  <c r="Q91" i="31"/>
  <c r="P91" i="31"/>
  <c r="O91" i="31"/>
  <c r="N91" i="31"/>
  <c r="M91" i="31"/>
  <c r="L91" i="31"/>
  <c r="K91" i="31"/>
  <c r="J91" i="31"/>
  <c r="I91" i="31"/>
  <c r="F121" i="34" l="1"/>
  <c r="F105" i="31"/>
  <c r="F103" i="31"/>
  <c r="F102" i="31"/>
  <c r="F106" i="31"/>
  <c r="F107" i="31" l="1"/>
  <c r="F108" i="31"/>
  <c r="F104" i="31"/>
  <c r="F109" i="31" l="1"/>
  <c r="G84" i="33" l="1"/>
  <c r="AM65" i="30"/>
  <c r="AL65" i="30"/>
  <c r="AK65" i="30"/>
  <c r="AJ65" i="30"/>
  <c r="AI65" i="30"/>
  <c r="AH65" i="30"/>
  <c r="AG65" i="30"/>
  <c r="AF65" i="30"/>
  <c r="AE65" i="30"/>
  <c r="AD65" i="30"/>
  <c r="AC65" i="30"/>
  <c r="F80" i="30" s="1"/>
  <c r="AB65" i="30"/>
  <c r="F79" i="30" s="1"/>
  <c r="AA65" i="30"/>
  <c r="Z65" i="30"/>
  <c r="Y65" i="30"/>
  <c r="X65" i="30"/>
  <c r="W65" i="30"/>
  <c r="V65" i="30"/>
  <c r="U65" i="30"/>
  <c r="T65" i="30"/>
  <c r="S65" i="30"/>
  <c r="R65" i="30"/>
  <c r="Q65" i="30"/>
  <c r="P65" i="30"/>
  <c r="O65" i="30"/>
  <c r="N65" i="30"/>
  <c r="M65" i="30"/>
  <c r="L65" i="30"/>
  <c r="K65" i="30"/>
  <c r="J65" i="30"/>
  <c r="I65" i="30"/>
  <c r="H65" i="30"/>
  <c r="AM45" i="29"/>
  <c r="AL45" i="29"/>
  <c r="AK45" i="29"/>
  <c r="AJ45" i="29"/>
  <c r="AI45" i="29"/>
  <c r="AH45" i="29"/>
  <c r="AG45" i="29"/>
  <c r="AF45" i="29"/>
  <c r="AE45" i="29"/>
  <c r="AD45" i="29"/>
  <c r="AC45" i="29"/>
  <c r="F60" i="29" s="1"/>
  <c r="AB45" i="29"/>
  <c r="F59" i="29" s="1"/>
  <c r="AA45" i="29"/>
  <c r="Z45" i="29"/>
  <c r="Y45" i="29"/>
  <c r="X45" i="29"/>
  <c r="W45" i="29"/>
  <c r="V45" i="29"/>
  <c r="U45" i="29"/>
  <c r="T45" i="29"/>
  <c r="S45" i="29"/>
  <c r="R45" i="29"/>
  <c r="Q45" i="29"/>
  <c r="P45" i="29"/>
  <c r="O45" i="29"/>
  <c r="N45" i="29"/>
  <c r="M45" i="29"/>
  <c r="L45" i="29"/>
  <c r="K45" i="29"/>
  <c r="J45" i="29"/>
  <c r="I45" i="29"/>
  <c r="H45" i="29"/>
  <c r="F56" i="29" s="1"/>
  <c r="AM43" i="28"/>
  <c r="AL43" i="28"/>
  <c r="AK43" i="28"/>
  <c r="AJ43" i="28"/>
  <c r="AI43" i="28"/>
  <c r="AH43" i="28"/>
  <c r="F60" i="28" s="1"/>
  <c r="AG43" i="28"/>
  <c r="AF43" i="28"/>
  <c r="AE43" i="28"/>
  <c r="AD43" i="28"/>
  <c r="AC43" i="28"/>
  <c r="F58" i="28" s="1"/>
  <c r="AB43" i="28"/>
  <c r="F57" i="28" s="1"/>
  <c r="AA43" i="28"/>
  <c r="Z43" i="28"/>
  <c r="Y43" i="28"/>
  <c r="X43" i="28"/>
  <c r="W43" i="28"/>
  <c r="V43" i="28"/>
  <c r="U43" i="28"/>
  <c r="T43" i="28"/>
  <c r="S43" i="28"/>
  <c r="R43" i="28"/>
  <c r="Q43" i="28"/>
  <c r="P43" i="28"/>
  <c r="O43" i="28"/>
  <c r="N43" i="28"/>
  <c r="M43" i="28"/>
  <c r="L43" i="28"/>
  <c r="K43" i="28"/>
  <c r="J43" i="28"/>
  <c r="I43" i="28"/>
  <c r="F55" i="28" s="1"/>
  <c r="H43" i="28"/>
  <c r="F54" i="28" s="1"/>
  <c r="F61" i="28" l="1"/>
  <c r="F77" i="30"/>
  <c r="F62" i="29"/>
  <c r="F56" i="28"/>
  <c r="F59" i="28"/>
  <c r="F81" i="30"/>
  <c r="G81" i="33"/>
  <c r="G82" i="33"/>
  <c r="F58" i="29"/>
  <c r="F57" i="29"/>
  <c r="F61" i="29"/>
  <c r="F63" i="29" l="1"/>
  <c r="F83" i="30"/>
  <c r="H53" i="20" l="1"/>
  <c r="F64" i="20" s="1"/>
  <c r="AM43" i="26" l="1"/>
  <c r="AL43" i="26"/>
  <c r="AK43" i="26"/>
  <c r="AJ43" i="26"/>
  <c r="AI43" i="26"/>
  <c r="AH43" i="26"/>
  <c r="AG43" i="26"/>
  <c r="AF43" i="26"/>
  <c r="AE43" i="26"/>
  <c r="AD43" i="26"/>
  <c r="AC43" i="26"/>
  <c r="F58" i="26" s="1"/>
  <c r="AB43" i="26"/>
  <c r="F57" i="26" s="1"/>
  <c r="AA43" i="26"/>
  <c r="Z43" i="26"/>
  <c r="Y43" i="26"/>
  <c r="X43" i="26"/>
  <c r="W43" i="26"/>
  <c r="V43" i="26"/>
  <c r="U43" i="26"/>
  <c r="T43" i="26"/>
  <c r="S43" i="26"/>
  <c r="R43" i="26"/>
  <c r="Q43" i="26"/>
  <c r="P43" i="26"/>
  <c r="O43" i="26"/>
  <c r="N43" i="26"/>
  <c r="M43" i="26"/>
  <c r="L43" i="26"/>
  <c r="K43" i="26"/>
  <c r="J43" i="26"/>
  <c r="I43" i="26"/>
  <c r="H43" i="26"/>
  <c r="F54" i="26" s="1"/>
  <c r="AM43" i="25"/>
  <c r="AL43" i="25"/>
  <c r="AK43" i="25"/>
  <c r="AJ43" i="25"/>
  <c r="AI43" i="25"/>
  <c r="AH43" i="25"/>
  <c r="AG43" i="25"/>
  <c r="AF43" i="25"/>
  <c r="AE43" i="25"/>
  <c r="AD43" i="25"/>
  <c r="AC43" i="25"/>
  <c r="F58" i="25" s="1"/>
  <c r="AB43" i="25"/>
  <c r="F57" i="25" s="1"/>
  <c r="AA43" i="25"/>
  <c r="Z43" i="25"/>
  <c r="Y43" i="25"/>
  <c r="X43" i="25"/>
  <c r="W43" i="25"/>
  <c r="V43" i="25"/>
  <c r="U43" i="25"/>
  <c r="T43" i="25"/>
  <c r="S43" i="25"/>
  <c r="R43" i="25"/>
  <c r="Q43" i="25"/>
  <c r="P43" i="25"/>
  <c r="O43" i="25"/>
  <c r="N43" i="25"/>
  <c r="M43" i="25"/>
  <c r="L43" i="25"/>
  <c r="K43" i="25"/>
  <c r="J43" i="25"/>
  <c r="I43" i="25"/>
  <c r="F55" i="25" s="1"/>
  <c r="H43" i="25"/>
  <c r="F54" i="25" s="1"/>
  <c r="AM63" i="24"/>
  <c r="AL63" i="24"/>
  <c r="AK63" i="24"/>
  <c r="AJ63" i="24"/>
  <c r="AI63" i="24"/>
  <c r="AH63" i="24"/>
  <c r="AG63" i="24"/>
  <c r="AF63" i="24"/>
  <c r="AE63" i="24"/>
  <c r="AD63" i="24"/>
  <c r="AC63" i="24"/>
  <c r="F76" i="24" s="1"/>
  <c r="AB63" i="24"/>
  <c r="F75" i="24" s="1"/>
  <c r="AA63" i="24"/>
  <c r="Z63" i="24"/>
  <c r="Y63" i="24"/>
  <c r="X63" i="24"/>
  <c r="W63" i="24"/>
  <c r="V63" i="24"/>
  <c r="U63" i="24"/>
  <c r="T63" i="24"/>
  <c r="S63" i="24"/>
  <c r="R63" i="24"/>
  <c r="Q63" i="24"/>
  <c r="P63" i="24"/>
  <c r="O63" i="24"/>
  <c r="N63" i="24"/>
  <c r="M63" i="24"/>
  <c r="L63" i="24"/>
  <c r="K63" i="24"/>
  <c r="J63" i="24"/>
  <c r="I63" i="24"/>
  <c r="H63" i="24"/>
  <c r="F72" i="24" s="1"/>
  <c r="AM52" i="23"/>
  <c r="AL52" i="23"/>
  <c r="AK52" i="23"/>
  <c r="AJ52" i="23"/>
  <c r="AI52" i="23"/>
  <c r="AH52" i="23"/>
  <c r="F69" i="23" s="1"/>
  <c r="AG52" i="23"/>
  <c r="AF52" i="23"/>
  <c r="AE52" i="23"/>
  <c r="AD52" i="23"/>
  <c r="F68" i="23" s="1"/>
  <c r="AC52" i="23"/>
  <c r="F67" i="23" s="1"/>
  <c r="AB52" i="23"/>
  <c r="F66" i="23" s="1"/>
  <c r="AA52" i="23"/>
  <c r="Z52" i="23"/>
  <c r="Y52" i="23"/>
  <c r="X52" i="23"/>
  <c r="W52" i="23"/>
  <c r="V52" i="23"/>
  <c r="U52" i="23"/>
  <c r="T52" i="23"/>
  <c r="S52" i="23"/>
  <c r="R52" i="23"/>
  <c r="Q52" i="23"/>
  <c r="P52" i="23"/>
  <c r="O52" i="23"/>
  <c r="N52" i="23"/>
  <c r="M52" i="23"/>
  <c r="L52" i="23"/>
  <c r="K52" i="23"/>
  <c r="J52" i="23"/>
  <c r="I52" i="23"/>
  <c r="H52" i="23"/>
  <c r="F63" i="23" s="1"/>
  <c r="AM47" i="22"/>
  <c r="AL47" i="22"/>
  <c r="AK47" i="22"/>
  <c r="AJ47" i="22"/>
  <c r="AI47" i="22"/>
  <c r="AH47" i="22"/>
  <c r="AG47" i="22"/>
  <c r="AF47" i="22"/>
  <c r="AE47" i="22"/>
  <c r="AD47" i="22"/>
  <c r="AC47" i="22"/>
  <c r="AB47" i="22"/>
  <c r="AA47" i="22"/>
  <c r="Z47" i="22"/>
  <c r="Y47" i="22"/>
  <c r="X47" i="22"/>
  <c r="W47" i="22"/>
  <c r="V47" i="22"/>
  <c r="U47" i="22"/>
  <c r="T47" i="22"/>
  <c r="S47" i="22"/>
  <c r="R47" i="22"/>
  <c r="Q47" i="22"/>
  <c r="P47" i="22"/>
  <c r="O47" i="22"/>
  <c r="N47" i="22"/>
  <c r="M47" i="22"/>
  <c r="L47" i="22"/>
  <c r="K47" i="22"/>
  <c r="J47" i="22"/>
  <c r="I47" i="22"/>
  <c r="H47" i="22"/>
  <c r="F58" i="22" s="1"/>
  <c r="F65" i="22" s="1"/>
  <c r="AM55" i="21"/>
  <c r="AL55" i="21"/>
  <c r="AK55" i="21"/>
  <c r="AJ55" i="21"/>
  <c r="AI55" i="21"/>
  <c r="AH55" i="21"/>
  <c r="AG55" i="21"/>
  <c r="AF55" i="21"/>
  <c r="AE55" i="21"/>
  <c r="AD55" i="21"/>
  <c r="F71" i="21" s="1"/>
  <c r="AC55" i="21"/>
  <c r="F70" i="21" s="1"/>
  <c r="AB55" i="21"/>
  <c r="F69" i="21" s="1"/>
  <c r="AA55" i="21"/>
  <c r="Z55" i="21"/>
  <c r="Y55" i="21"/>
  <c r="X55" i="21"/>
  <c r="W55" i="21"/>
  <c r="V55" i="21"/>
  <c r="U55" i="21"/>
  <c r="T55" i="21"/>
  <c r="S55" i="21"/>
  <c r="R55" i="21"/>
  <c r="Q55" i="21"/>
  <c r="P55" i="21"/>
  <c r="O55" i="21"/>
  <c r="N55" i="21"/>
  <c r="M55" i="21"/>
  <c r="L55" i="21"/>
  <c r="K55" i="21"/>
  <c r="J55" i="21"/>
  <c r="I55" i="21"/>
  <c r="H55" i="21"/>
  <c r="F66" i="21" s="1"/>
  <c r="F60" i="25" l="1"/>
  <c r="F55" i="26"/>
  <c r="F60" i="26"/>
  <c r="F65" i="23"/>
  <c r="F77" i="24"/>
  <c r="F56" i="25"/>
  <c r="F61" i="25" s="1"/>
  <c r="F59" i="25"/>
  <c r="F67" i="21"/>
  <c r="F56" i="26"/>
  <c r="F59" i="26"/>
  <c r="F64" i="23"/>
  <c r="F70" i="23" s="1"/>
  <c r="F61" i="26"/>
  <c r="F74" i="24"/>
  <c r="F73" i="24"/>
  <c r="F78" i="24"/>
  <c r="F68" i="21"/>
  <c r="F72" i="21"/>
  <c r="AM53" i="20"/>
  <c r="AL53" i="20"/>
  <c r="AK53" i="20"/>
  <c r="AJ53" i="20"/>
  <c r="AI53" i="20"/>
  <c r="AH53" i="20"/>
  <c r="AG53" i="20"/>
  <c r="AF53" i="20"/>
  <c r="AE53" i="20"/>
  <c r="AD53" i="20"/>
  <c r="AC53" i="20"/>
  <c r="F68" i="20" s="1"/>
  <c r="AB53" i="20"/>
  <c r="F67" i="20" s="1"/>
  <c r="AA53" i="20"/>
  <c r="Z53" i="20"/>
  <c r="Y53" i="20"/>
  <c r="X53" i="20"/>
  <c r="W53" i="20"/>
  <c r="V53" i="20"/>
  <c r="U53" i="20"/>
  <c r="T53" i="20"/>
  <c r="S53" i="20"/>
  <c r="R53" i="20"/>
  <c r="Q53" i="20"/>
  <c r="P53" i="20"/>
  <c r="O53" i="20"/>
  <c r="N53" i="20"/>
  <c r="M53" i="20"/>
  <c r="L53" i="20"/>
  <c r="K53" i="20"/>
  <c r="J53" i="20"/>
  <c r="I53" i="20"/>
  <c r="F66" i="20" l="1"/>
  <c r="F69" i="20"/>
  <c r="F65" i="20"/>
  <c r="F70" i="20"/>
  <c r="F79" i="24"/>
  <c r="F73" i="21"/>
  <c r="F71" i="20"/>
  <c r="E71" i="19"/>
  <c r="E70" i="19"/>
  <c r="E69" i="19"/>
  <c r="E68" i="19"/>
  <c r="E67" i="19"/>
  <c r="E66" i="19"/>
  <c r="E65" i="19"/>
  <c r="AM54" i="19"/>
  <c r="AL54" i="19"/>
  <c r="AK54" i="19"/>
  <c r="AJ54" i="19"/>
  <c r="AI54" i="19"/>
  <c r="AH54" i="19"/>
  <c r="AG54" i="19"/>
  <c r="AF54" i="19"/>
  <c r="AE54" i="19"/>
  <c r="AD54" i="19"/>
  <c r="F70" i="19" s="1"/>
  <c r="AC54" i="19"/>
  <c r="F69" i="19" s="1"/>
  <c r="AB54" i="19"/>
  <c r="F68" i="19" s="1"/>
  <c r="AA54" i="19"/>
  <c r="Z54" i="19"/>
  <c r="Y54" i="19"/>
  <c r="X54" i="19"/>
  <c r="W54" i="19"/>
  <c r="V54" i="19"/>
  <c r="U54" i="19"/>
  <c r="T54" i="19"/>
  <c r="S54" i="19"/>
  <c r="R54" i="19"/>
  <c r="Q54" i="19"/>
  <c r="P54" i="19"/>
  <c r="O54" i="19"/>
  <c r="N54" i="19"/>
  <c r="F67" i="19" s="1"/>
  <c r="M54" i="19"/>
  <c r="L54" i="19"/>
  <c r="K54" i="19"/>
  <c r="J54" i="19"/>
  <c r="I54" i="19"/>
  <c r="F66" i="19" s="1"/>
  <c r="H54" i="19"/>
  <c r="F65" i="19" s="1"/>
  <c r="F71" i="19" l="1"/>
  <c r="E63" i="18"/>
  <c r="E62" i="18"/>
  <c r="E61" i="18"/>
  <c r="E60" i="18"/>
  <c r="E59" i="18"/>
  <c r="E58" i="18"/>
  <c r="E57" i="18"/>
  <c r="AM46" i="18"/>
  <c r="AL46" i="18"/>
  <c r="AK46" i="18"/>
  <c r="AJ46" i="18"/>
  <c r="AI46" i="18"/>
  <c r="AH46" i="18"/>
  <c r="AG46" i="18"/>
  <c r="AF46" i="18"/>
  <c r="AE46" i="18"/>
  <c r="AD46" i="18"/>
  <c r="AC46" i="18"/>
  <c r="F61" i="18" s="1"/>
  <c r="AB46" i="18"/>
  <c r="F60" i="18" s="1"/>
  <c r="AA46" i="18"/>
  <c r="Z46" i="18"/>
  <c r="Y46" i="18"/>
  <c r="X46" i="18"/>
  <c r="W46" i="18"/>
  <c r="V46" i="18"/>
  <c r="U46" i="18"/>
  <c r="T46" i="18"/>
  <c r="S46" i="18"/>
  <c r="R46" i="18"/>
  <c r="Q46" i="18"/>
  <c r="P46" i="18"/>
  <c r="O46" i="18"/>
  <c r="N46" i="18"/>
  <c r="M46" i="18"/>
  <c r="L46" i="18"/>
  <c r="K46" i="18"/>
  <c r="J46" i="18"/>
  <c r="I46" i="18"/>
  <c r="F58" i="18" s="1"/>
  <c r="H46" i="18"/>
  <c r="F57" i="18" s="1"/>
  <c r="F62" i="18" l="1"/>
  <c r="F72" i="19"/>
  <c r="F59" i="18"/>
  <c r="F63" i="18"/>
  <c r="E72" i="17"/>
  <c r="E71" i="17"/>
  <c r="E70" i="17"/>
  <c r="E69" i="17"/>
  <c r="E68" i="17"/>
  <c r="E67" i="17"/>
  <c r="E66" i="17"/>
  <c r="AM60" i="17"/>
  <c r="AL60" i="17"/>
  <c r="AK60" i="17"/>
  <c r="AJ60" i="17"/>
  <c r="AI60" i="17"/>
  <c r="AH60" i="17"/>
  <c r="AG60" i="17"/>
  <c r="AF60" i="17"/>
  <c r="AE60" i="17"/>
  <c r="AD60" i="17"/>
  <c r="AC60" i="17"/>
  <c r="F70" i="17" s="1"/>
  <c r="AB60" i="17"/>
  <c r="F69" i="17" s="1"/>
  <c r="AA60" i="17"/>
  <c r="Z60" i="17"/>
  <c r="Y60" i="17"/>
  <c r="X60" i="17"/>
  <c r="W60" i="17"/>
  <c r="V60" i="17"/>
  <c r="U60" i="17"/>
  <c r="T60" i="17"/>
  <c r="S60" i="17"/>
  <c r="R60" i="17"/>
  <c r="Q60" i="17"/>
  <c r="P60" i="17"/>
  <c r="O60" i="17"/>
  <c r="N60" i="17"/>
  <c r="M60" i="17"/>
  <c r="L60" i="17"/>
  <c r="K60" i="17"/>
  <c r="J60" i="17"/>
  <c r="I60" i="17"/>
  <c r="H60" i="17"/>
  <c r="F66" i="17" s="1"/>
  <c r="F64" i="18" l="1"/>
  <c r="F71" i="17"/>
  <c r="F67" i="17"/>
  <c r="F72" i="17"/>
  <c r="F68" i="17"/>
  <c r="E63" i="16"/>
  <c r="E62" i="16"/>
  <c r="E61" i="16"/>
  <c r="E60" i="16"/>
  <c r="E59" i="16"/>
  <c r="E58" i="16"/>
  <c r="E57" i="16"/>
  <c r="AM46" i="16"/>
  <c r="AL46" i="16"/>
  <c r="AK46" i="16"/>
  <c r="AJ46" i="16"/>
  <c r="AI46" i="16"/>
  <c r="AH46" i="16"/>
  <c r="AG46" i="16"/>
  <c r="AF46" i="16"/>
  <c r="AE46" i="16"/>
  <c r="AD46" i="16"/>
  <c r="AC46" i="16"/>
  <c r="F61" i="16" s="1"/>
  <c r="AB46" i="16"/>
  <c r="F60" i="16" s="1"/>
  <c r="AA46" i="16"/>
  <c r="Z46" i="16"/>
  <c r="Y46" i="16"/>
  <c r="X46" i="16"/>
  <c r="W46" i="16"/>
  <c r="V46" i="16"/>
  <c r="U46" i="16"/>
  <c r="T46" i="16"/>
  <c r="S46" i="16"/>
  <c r="R46" i="16"/>
  <c r="Q46" i="16"/>
  <c r="P46" i="16"/>
  <c r="O46" i="16"/>
  <c r="N46" i="16"/>
  <c r="M46" i="16"/>
  <c r="L46" i="16"/>
  <c r="K46" i="16"/>
  <c r="J46" i="16"/>
  <c r="I46" i="16"/>
  <c r="H46" i="16"/>
  <c r="F57" i="16" s="1"/>
  <c r="F73" i="17" l="1"/>
  <c r="F62" i="16"/>
  <c r="F59" i="16"/>
  <c r="F63" i="16"/>
  <c r="F58" i="16"/>
  <c r="C49" i="12"/>
  <c r="F64" i="16" l="1"/>
  <c r="E69" i="15"/>
  <c r="E68" i="15"/>
  <c r="E67" i="15"/>
  <c r="E66" i="15"/>
  <c r="E65" i="15"/>
  <c r="E64" i="15"/>
  <c r="E63" i="15"/>
  <c r="AM52" i="15"/>
  <c r="AL52" i="15"/>
  <c r="AK52" i="15"/>
  <c r="AJ52" i="15"/>
  <c r="AI52" i="15"/>
  <c r="AH52" i="15"/>
  <c r="AG52" i="15"/>
  <c r="AF52" i="15"/>
  <c r="AE52" i="15"/>
  <c r="AD52" i="15"/>
  <c r="AC52" i="15"/>
  <c r="F67" i="15" s="1"/>
  <c r="AB52" i="15"/>
  <c r="F66" i="15" s="1"/>
  <c r="AA52" i="15"/>
  <c r="Z52" i="15"/>
  <c r="Y52" i="15"/>
  <c r="X52" i="15"/>
  <c r="W52" i="15"/>
  <c r="V52" i="15"/>
  <c r="U52" i="15"/>
  <c r="T52" i="15"/>
  <c r="S52" i="15"/>
  <c r="R52" i="15"/>
  <c r="Q52" i="15"/>
  <c r="P52" i="15"/>
  <c r="O52" i="15"/>
  <c r="N52" i="15"/>
  <c r="M52" i="15"/>
  <c r="L52" i="15"/>
  <c r="K52" i="15"/>
  <c r="J52" i="15"/>
  <c r="I52" i="15"/>
  <c r="H52" i="15"/>
  <c r="F63" i="15" s="1"/>
  <c r="F68" i="15" l="1"/>
  <c r="F64" i="15"/>
  <c r="F69" i="15"/>
  <c r="F70" i="15" s="1"/>
  <c r="F65" i="15"/>
  <c r="B53" i="15"/>
  <c r="F47" i="11"/>
  <c r="F45" i="11"/>
  <c r="AD38" i="11"/>
  <c r="J38" i="11"/>
  <c r="F46" i="11" s="1"/>
  <c r="AA58" i="10" l="1"/>
  <c r="AM58" i="10" l="1"/>
  <c r="AL58" i="10"/>
  <c r="AK58" i="10"/>
  <c r="AJ58" i="10"/>
  <c r="AH58" i="10"/>
  <c r="AG58" i="10"/>
  <c r="AF58" i="10"/>
  <c r="AE58" i="10"/>
  <c r="AD58" i="10"/>
  <c r="AC58" i="10"/>
  <c r="F67" i="10" s="1"/>
  <c r="AB58" i="10"/>
  <c r="F66" i="10" s="1"/>
  <c r="Z58" i="10"/>
  <c r="Y58" i="10"/>
  <c r="X58" i="10"/>
  <c r="W58" i="10"/>
  <c r="V58" i="10"/>
  <c r="U58" i="10"/>
  <c r="T58" i="10"/>
  <c r="S58" i="10"/>
  <c r="R58" i="10"/>
  <c r="Q58" i="10"/>
  <c r="P58" i="10"/>
  <c r="O58" i="10"/>
  <c r="N58" i="10"/>
  <c r="M58" i="10"/>
  <c r="L58" i="10"/>
  <c r="K58" i="10"/>
  <c r="J58" i="10"/>
  <c r="I58" i="10"/>
  <c r="H58" i="10"/>
  <c r="F63" i="10" s="1"/>
  <c r="C58" i="10"/>
  <c r="B58" i="10"/>
  <c r="F64" i="10" l="1"/>
  <c r="F68" i="10"/>
  <c r="F65" i="10"/>
  <c r="F69" i="10"/>
  <c r="E60" i="12"/>
  <c r="E59" i="12"/>
  <c r="E58" i="12"/>
  <c r="E57" i="12"/>
  <c r="E56" i="12"/>
  <c r="E55" i="12"/>
  <c r="E54" i="12"/>
  <c r="AM49" i="12"/>
  <c r="AL49" i="12"/>
  <c r="AK49" i="12"/>
  <c r="AJ49" i="12"/>
  <c r="AI49" i="12"/>
  <c r="AH49" i="12"/>
  <c r="AG49" i="12"/>
  <c r="AF49" i="12"/>
  <c r="AE49" i="12"/>
  <c r="AD49" i="12"/>
  <c r="F59" i="12" s="1"/>
  <c r="AC49" i="12"/>
  <c r="F58" i="12" s="1"/>
  <c r="AB49" i="12"/>
  <c r="F57" i="12" s="1"/>
  <c r="AA49" i="12"/>
  <c r="Z49" i="12"/>
  <c r="Y49" i="12"/>
  <c r="X49" i="12"/>
  <c r="W49" i="12"/>
  <c r="V49" i="12"/>
  <c r="U49" i="12"/>
  <c r="T49" i="12"/>
  <c r="S49" i="12"/>
  <c r="R49" i="12"/>
  <c r="Q49" i="12"/>
  <c r="P49" i="12"/>
  <c r="O49" i="12"/>
  <c r="N49" i="12"/>
  <c r="M49" i="12"/>
  <c r="L49" i="12"/>
  <c r="K49" i="12"/>
  <c r="J49" i="12"/>
  <c r="I49" i="12"/>
  <c r="H49" i="12"/>
  <c r="F54" i="12" s="1"/>
  <c r="B49" i="12"/>
  <c r="B50" i="12" s="1"/>
  <c r="E51" i="11"/>
  <c r="E50" i="11"/>
  <c r="E49" i="11"/>
  <c r="E48" i="11"/>
  <c r="E47" i="11"/>
  <c r="E46" i="11"/>
  <c r="E45" i="11"/>
  <c r="AM38" i="11"/>
  <c r="AL38" i="11"/>
  <c r="AK38" i="11"/>
  <c r="AJ38" i="11"/>
  <c r="AI38" i="11"/>
  <c r="AH38" i="11"/>
  <c r="AG38" i="11"/>
  <c r="F50" i="11" s="1"/>
  <c r="AF38" i="11"/>
  <c r="AE38" i="11"/>
  <c r="AC38" i="11"/>
  <c r="F49" i="11" s="1"/>
  <c r="AB38" i="11"/>
  <c r="F48" i="11" s="1"/>
  <c r="AA38" i="11"/>
  <c r="F52" i="11" s="1"/>
  <c r="Y38" i="11"/>
  <c r="X38" i="11"/>
  <c r="W38" i="11"/>
  <c r="V38" i="11"/>
  <c r="U38" i="11"/>
  <c r="T38" i="11"/>
  <c r="S38" i="11"/>
  <c r="R38" i="11"/>
  <c r="Q38" i="11"/>
  <c r="P38" i="11"/>
  <c r="O38" i="11"/>
  <c r="N38" i="11"/>
  <c r="M38" i="11"/>
  <c r="L38" i="11"/>
  <c r="K38" i="11"/>
  <c r="C38" i="11"/>
  <c r="B38" i="11"/>
  <c r="F56" i="12" l="1"/>
  <c r="F55" i="12"/>
  <c r="F61" i="12" s="1"/>
  <c r="F60" i="12"/>
  <c r="F51" i="11"/>
  <c r="F53" i="11" s="1"/>
  <c r="B39" i="11"/>
  <c r="E69" i="10"/>
  <c r="E68" i="10"/>
  <c r="E67" i="10"/>
  <c r="E66" i="10"/>
  <c r="E65" i="10"/>
  <c r="E64" i="10"/>
  <c r="AN64" i="3" l="1"/>
  <c r="F81" i="3" s="1"/>
  <c r="AC64" i="3"/>
  <c r="F70" i="10" l="1"/>
  <c r="E62" i="6"/>
  <c r="E61" i="6"/>
  <c r="E60" i="6"/>
  <c r="E59" i="6"/>
  <c r="E58" i="6"/>
  <c r="E57" i="6"/>
  <c r="E56" i="6"/>
  <c r="AM48" i="6"/>
  <c r="AL48" i="6"/>
  <c r="AK48" i="6"/>
  <c r="AJ48" i="6"/>
  <c r="AI48" i="6"/>
  <c r="AH48" i="6"/>
  <c r="AG48" i="6"/>
  <c r="AF48" i="6"/>
  <c r="AE48" i="6"/>
  <c r="AD48" i="6"/>
  <c r="AC48" i="6"/>
  <c r="F60" i="6" s="1"/>
  <c r="AB48" i="6"/>
  <c r="F59" i="6" s="1"/>
  <c r="AA48" i="6"/>
  <c r="Z48" i="6"/>
  <c r="Y48" i="6"/>
  <c r="X48" i="6"/>
  <c r="W48" i="6"/>
  <c r="V48" i="6"/>
  <c r="U48" i="6"/>
  <c r="T48" i="6"/>
  <c r="S48" i="6"/>
  <c r="R48" i="6"/>
  <c r="Q48" i="6"/>
  <c r="P48" i="6"/>
  <c r="O48" i="6"/>
  <c r="N48" i="6"/>
  <c r="M48" i="6"/>
  <c r="L48" i="6"/>
  <c r="K48" i="6"/>
  <c r="J48" i="6"/>
  <c r="I48" i="6"/>
  <c r="H48" i="6"/>
  <c r="F56" i="6" s="1"/>
  <c r="C48" i="6"/>
  <c r="B48" i="6"/>
  <c r="E74" i="5"/>
  <c r="E73" i="5"/>
  <c r="E72" i="5"/>
  <c r="E71" i="5"/>
  <c r="E70" i="5"/>
  <c r="E69" i="5"/>
  <c r="E68" i="5"/>
  <c r="AM63" i="5"/>
  <c r="AL63" i="5"/>
  <c r="AK63" i="5"/>
  <c r="AJ63" i="5"/>
  <c r="AI63" i="5"/>
  <c r="AH63" i="5"/>
  <c r="AG63" i="5"/>
  <c r="AF63" i="5"/>
  <c r="AE63" i="5"/>
  <c r="AD63" i="5"/>
  <c r="AC63" i="5"/>
  <c r="F72" i="5" s="1"/>
  <c r="AB63" i="5"/>
  <c r="F71" i="5" s="1"/>
  <c r="AA63" i="5"/>
  <c r="Z63" i="5"/>
  <c r="Y63" i="5"/>
  <c r="X63" i="5"/>
  <c r="W63" i="5"/>
  <c r="V63" i="5"/>
  <c r="U63" i="5"/>
  <c r="T63" i="5"/>
  <c r="S63" i="5"/>
  <c r="R63" i="5"/>
  <c r="Q63" i="5"/>
  <c r="P63" i="5"/>
  <c r="O63" i="5"/>
  <c r="N63" i="5"/>
  <c r="M63" i="5"/>
  <c r="L63" i="5"/>
  <c r="K63" i="5"/>
  <c r="J63" i="5"/>
  <c r="I63" i="5"/>
  <c r="H63" i="5"/>
  <c r="F68" i="5" s="1"/>
  <c r="C63" i="5"/>
  <c r="B63" i="5"/>
  <c r="E62" i="4"/>
  <c r="E61" i="4"/>
  <c r="E60" i="4"/>
  <c r="E59" i="4"/>
  <c r="E58" i="4"/>
  <c r="E57" i="4"/>
  <c r="E56" i="4"/>
  <c r="AM51" i="4"/>
  <c r="AL51" i="4"/>
  <c r="AK51" i="4"/>
  <c r="AJ51" i="4"/>
  <c r="AI51" i="4"/>
  <c r="AH51" i="4"/>
  <c r="AG51" i="4"/>
  <c r="AF51" i="4"/>
  <c r="AE51" i="4"/>
  <c r="AD51" i="4"/>
  <c r="AC51" i="4"/>
  <c r="F60" i="4" s="1"/>
  <c r="AB51" i="4"/>
  <c r="F59" i="4" s="1"/>
  <c r="AA51" i="4"/>
  <c r="Z51" i="4"/>
  <c r="Y51" i="4"/>
  <c r="X51" i="4"/>
  <c r="W51" i="4"/>
  <c r="V51" i="4"/>
  <c r="U51" i="4"/>
  <c r="T51" i="4"/>
  <c r="S51" i="4"/>
  <c r="R51" i="4"/>
  <c r="Q51" i="4"/>
  <c r="P51" i="4"/>
  <c r="O51" i="4"/>
  <c r="N51" i="4"/>
  <c r="M51" i="4"/>
  <c r="L51" i="4"/>
  <c r="K51" i="4"/>
  <c r="J51" i="4"/>
  <c r="I51" i="4"/>
  <c r="H51" i="4"/>
  <c r="F56" i="4" s="1"/>
  <c r="C51" i="4"/>
  <c r="B51" i="4"/>
  <c r="E80" i="3"/>
  <c r="E79" i="3"/>
  <c r="E78" i="3"/>
  <c r="E77" i="3"/>
  <c r="E76" i="3"/>
  <c r="E75" i="3"/>
  <c r="E74" i="3"/>
  <c r="AM64" i="3"/>
  <c r="AL64" i="3"/>
  <c r="AK64" i="3"/>
  <c r="AJ64" i="3"/>
  <c r="AI64" i="3"/>
  <c r="AH64" i="3"/>
  <c r="AG64" i="3"/>
  <c r="AF64" i="3"/>
  <c r="AE64" i="3"/>
  <c r="AD64" i="3"/>
  <c r="F78" i="3"/>
  <c r="AB64" i="3"/>
  <c r="F77" i="3" s="1"/>
  <c r="AA64" i="3"/>
  <c r="Z64" i="3"/>
  <c r="Y64" i="3"/>
  <c r="X64" i="3"/>
  <c r="W64" i="3"/>
  <c r="V64" i="3"/>
  <c r="U64" i="3"/>
  <c r="T64" i="3"/>
  <c r="S64" i="3"/>
  <c r="R64" i="3"/>
  <c r="Q64" i="3"/>
  <c r="P64" i="3"/>
  <c r="O64" i="3"/>
  <c r="N64" i="3"/>
  <c r="M64" i="3"/>
  <c r="L64" i="3"/>
  <c r="K64" i="3"/>
  <c r="J64" i="3"/>
  <c r="I64" i="3"/>
  <c r="H64" i="3"/>
  <c r="F74" i="3" s="1"/>
  <c r="C64" i="3"/>
  <c r="B64" i="3"/>
  <c r="E42" i="2"/>
  <c r="E41" i="2"/>
  <c r="E40" i="2"/>
  <c r="E39" i="2"/>
  <c r="E38" i="2"/>
  <c r="E37" i="2"/>
  <c r="E36" i="2"/>
  <c r="AM31" i="2"/>
  <c r="AL31" i="2"/>
  <c r="AK31" i="2"/>
  <c r="AJ31" i="2"/>
  <c r="AI31" i="2"/>
  <c r="AH31" i="2"/>
  <c r="AG31" i="2"/>
  <c r="AF31" i="2"/>
  <c r="AE31" i="2"/>
  <c r="AD31" i="2"/>
  <c r="AC31" i="2"/>
  <c r="F40" i="2" s="1"/>
  <c r="AB31" i="2"/>
  <c r="F39" i="2" s="1"/>
  <c r="AA31" i="2"/>
  <c r="Z31" i="2"/>
  <c r="Y31" i="2"/>
  <c r="X31" i="2"/>
  <c r="W31" i="2"/>
  <c r="V31" i="2"/>
  <c r="U31" i="2"/>
  <c r="T31" i="2"/>
  <c r="S31" i="2"/>
  <c r="R31" i="2"/>
  <c r="Q31" i="2"/>
  <c r="P31" i="2"/>
  <c r="O31" i="2"/>
  <c r="N31" i="2"/>
  <c r="M31" i="2"/>
  <c r="L31" i="2"/>
  <c r="K31" i="2"/>
  <c r="J31" i="2"/>
  <c r="I31" i="2"/>
  <c r="H31" i="2"/>
  <c r="F36" i="2" s="1"/>
  <c r="C31" i="2"/>
  <c r="B31" i="2"/>
  <c r="F73" i="5" l="1"/>
  <c r="F61" i="6"/>
  <c r="F62" i="6"/>
  <c r="F58" i="6"/>
  <c r="F57" i="6"/>
  <c r="B49" i="6"/>
  <c r="F74" i="5"/>
  <c r="F70" i="5"/>
  <c r="F69" i="5"/>
  <c r="B64" i="5"/>
  <c r="F62" i="4"/>
  <c r="F58" i="4"/>
  <c r="F57" i="4"/>
  <c r="F61" i="4"/>
  <c r="B52" i="4"/>
  <c r="F75" i="3"/>
  <c r="F76" i="3"/>
  <c r="F79" i="3"/>
  <c r="F80" i="3"/>
  <c r="B65" i="3"/>
  <c r="F41" i="2"/>
  <c r="F37" i="2"/>
  <c r="B32" i="2"/>
  <c r="F42" i="2"/>
  <c r="F38" i="2"/>
  <c r="E76" i="1"/>
  <c r="E75" i="1"/>
  <c r="E74" i="1"/>
  <c r="E73" i="1"/>
  <c r="E72" i="1"/>
  <c r="E71" i="1"/>
  <c r="E70" i="1"/>
  <c r="AM62" i="1"/>
  <c r="AL62" i="1"/>
  <c r="AK62" i="1"/>
  <c r="AJ62" i="1"/>
  <c r="AI62" i="1"/>
  <c r="AH62" i="1"/>
  <c r="AG62" i="1"/>
  <c r="AF62" i="1"/>
  <c r="AE62" i="1"/>
  <c r="AD62" i="1"/>
  <c r="AC62" i="1"/>
  <c r="F74" i="1" s="1"/>
  <c r="AB62" i="1"/>
  <c r="F73" i="1" s="1"/>
  <c r="AA62" i="1"/>
  <c r="Z62" i="1"/>
  <c r="Y62" i="1"/>
  <c r="X62" i="1"/>
  <c r="W62" i="1"/>
  <c r="V62" i="1"/>
  <c r="U62" i="1"/>
  <c r="T62" i="1"/>
  <c r="S62" i="1"/>
  <c r="R62" i="1"/>
  <c r="Q62" i="1"/>
  <c r="P62" i="1"/>
  <c r="O62" i="1"/>
  <c r="N62" i="1"/>
  <c r="M62" i="1"/>
  <c r="L62" i="1"/>
  <c r="K62" i="1"/>
  <c r="J62" i="1"/>
  <c r="I62" i="1"/>
  <c r="H62" i="1"/>
  <c r="F70" i="1" s="1"/>
  <c r="C62" i="1"/>
  <c r="B62" i="1"/>
  <c r="F82" i="3" l="1"/>
  <c r="F76" i="1"/>
  <c r="F71" i="1"/>
  <c r="F75" i="1"/>
  <c r="F63" i="6"/>
  <c r="F75" i="5"/>
  <c r="F63" i="4"/>
  <c r="F43" i="2"/>
  <c r="F72" i="1"/>
  <c r="B63" i="1"/>
  <c r="F77" i="1"/>
  <c r="G87" i="33"/>
</calcChain>
</file>

<file path=xl/sharedStrings.xml><?xml version="1.0" encoding="utf-8"?>
<sst xmlns="http://schemas.openxmlformats.org/spreadsheetml/2006/main" count="8330" uniqueCount="2672">
  <si>
    <t>FECHA</t>
  </si>
  <si>
    <t>TIPO DE AVISO</t>
  </si>
  <si>
    <t>N. PARTE</t>
  </si>
  <si>
    <t>AFECT./VICT./DAMN.</t>
  </si>
  <si>
    <t>DESCRIPCIÓN</t>
  </si>
  <si>
    <t>ACC. TRÁNSITO</t>
  </si>
  <si>
    <t>INCENDIOS</t>
  </si>
  <si>
    <t>MÉDICAS</t>
  </si>
  <si>
    <t>BUS. RESCATE</t>
  </si>
  <si>
    <t>TRASLADOS</t>
  </si>
  <si>
    <t>EVENT. NATURALES</t>
  </si>
  <si>
    <t>LABOR SOCIAL</t>
  </si>
  <si>
    <t>OBSERVACIÓN</t>
  </si>
  <si>
    <t>ECU 911</t>
  </si>
  <si>
    <t>PARTICULAR</t>
  </si>
  <si>
    <t>ESTRUCTURAL</t>
  </si>
  <si>
    <t>CONATO</t>
  </si>
  <si>
    <t>FORESTAL</t>
  </si>
  <si>
    <t>VEHICULAR</t>
  </si>
  <si>
    <t>OTROS</t>
  </si>
  <si>
    <t>CORTES</t>
  </si>
  <si>
    <t>ARMA FUEGO</t>
  </si>
  <si>
    <t>MORD. SERPIENTE</t>
  </si>
  <si>
    <t>ARMA BLANCA</t>
  </si>
  <si>
    <t>GOLPES</t>
  </si>
  <si>
    <t>QUEMADURAS</t>
  </si>
  <si>
    <t xml:space="preserve">INTOXICACIÓN </t>
  </si>
  <si>
    <t>ENVENENAMIENTO</t>
  </si>
  <si>
    <t>OBSTETRIZ</t>
  </si>
  <si>
    <t>CAIDAS</t>
  </si>
  <si>
    <t>ELECTROCUCIÓN</t>
  </si>
  <si>
    <t>PRO. RESPIRATORIOS</t>
  </si>
  <si>
    <t>SIN SIGNOS VITALES</t>
  </si>
  <si>
    <t>INUNDACION</t>
  </si>
  <si>
    <t>DERRUMBE</t>
  </si>
  <si>
    <t>DESLIZAMIENTO</t>
  </si>
  <si>
    <t xml:space="preserve">CORTE DE ÁRBOL </t>
  </si>
  <si>
    <t>TRASL. DOMICILIO</t>
  </si>
  <si>
    <t>RES. ANIMALES</t>
  </si>
  <si>
    <t>LIMPIEZA DE VÍA</t>
  </si>
  <si>
    <t>CAPACITACIONES</t>
  </si>
  <si>
    <t>x</t>
  </si>
  <si>
    <t>Samuel Encarnación</t>
  </si>
  <si>
    <t xml:space="preserve">Alexandra Zambrano </t>
  </si>
  <si>
    <t>Paciente que presenta un trauma ocular.</t>
  </si>
  <si>
    <t>Paciente consciente presenta aliento alcoholico y se encuentra desorientada.</t>
  </si>
  <si>
    <t>Brianna Campoverde</t>
  </si>
  <si>
    <t>paciente que presentaba una apendicitis aguda.</t>
  </si>
  <si>
    <t xml:space="preserve">Luis Gonzales </t>
  </si>
  <si>
    <t>Jose Mendoza</t>
  </si>
  <si>
    <t>Paciente con arritmia cardiaca.</t>
  </si>
  <si>
    <t>Gonzalo Valarezo</t>
  </si>
  <si>
    <t>Jose Cedeño</t>
  </si>
  <si>
    <t>Paciente con fractura de costilla lado derecho.</t>
  </si>
  <si>
    <t>Clever Mora</t>
  </si>
  <si>
    <t>Vernardo Alvarado</t>
  </si>
  <si>
    <t>Paciente conciente presenta un hematoma en la cabeza mas dolor a nivel de la muñeca y en extremidad inferior derecha.</t>
  </si>
  <si>
    <t>Ricardo Jimenez</t>
  </si>
  <si>
    <t>Berlis Campoverde</t>
  </si>
  <si>
    <t xml:space="preserve">Paciente en estado de shock se encontro con un hematoma en la parte perietal derecho </t>
  </si>
  <si>
    <t>Sergio Morocho</t>
  </si>
  <si>
    <t>Paciente conciente presentaba fractura expuesta de radio con heridas multiples de brazo.</t>
  </si>
  <si>
    <t>Ashly Pilaguano</t>
  </si>
  <si>
    <t>Paciente inconciente con obstruccón de vía aerea.</t>
  </si>
  <si>
    <t>Samantha Rivera</t>
  </si>
  <si>
    <t>Paciente embarazada con 27,3 semanas de gestación mas preeclampsia.</t>
  </si>
  <si>
    <t>Gasolinera San José</t>
  </si>
  <si>
    <t>El personal brinda seguridad hasta que realicen la debida succión de combustible y se colabora con la descomtaminación.</t>
  </si>
  <si>
    <t>Paciente con 37 semanas de gestación en el embarazo mas preeclampsia.</t>
  </si>
  <si>
    <t>Anderson Cruz</t>
  </si>
  <si>
    <t>Paciente conciente presenta posible fractura de clavícula derecha mas luxación de muñeca  derecha.</t>
  </si>
  <si>
    <t xml:space="preserve">Jhonatan Limo </t>
  </si>
  <si>
    <t xml:space="preserve">Paciente que ha sido operada el miembro inferior izquierdo se traslada a su domicilio. </t>
  </si>
  <si>
    <t xml:space="preserve">Luz tene </t>
  </si>
  <si>
    <t>Paciente presenta un fuerte dolo abdominal.</t>
  </si>
  <si>
    <t xml:space="preserve">Loma Colorada </t>
  </si>
  <si>
    <t>Se colaboro con el corte de un arbol que se quebró y callo a la calzada obstaculizando el paso normal de los vehículos que transitan por el lugar.</t>
  </si>
  <si>
    <t>Barrio Miraflores</t>
  </si>
  <si>
    <t>Se sale con el personal para extinguir un circuito eléctrico que se estaba quemando unos cables.</t>
  </si>
  <si>
    <t xml:space="preserve">Jaime Aguilar </t>
  </si>
  <si>
    <t xml:space="preserve">Oliver García </t>
  </si>
  <si>
    <t>Paciente con herida en extremidad inferior izquierda.</t>
  </si>
  <si>
    <t xml:space="preserve">Jimy Trujillo </t>
  </si>
  <si>
    <t xml:space="preserve">Paciente con laceraciones en extremidades y dolor de espalda. </t>
  </si>
  <si>
    <t>Freison Barragan</t>
  </si>
  <si>
    <t xml:space="preserve">Luis Garzon </t>
  </si>
  <si>
    <t xml:space="preserve">Paciente presenta una herida que afecta el miembro inferior, con expocion  de tendon y hueso </t>
  </si>
  <si>
    <t>Sin Datos</t>
  </si>
  <si>
    <t xml:space="preserve">Paciente inconciente presenta ataques epilepticos </t>
  </si>
  <si>
    <t xml:space="preserve">Guacho Carmen </t>
  </si>
  <si>
    <t xml:space="preserve">Paciente conciente con TCE moderado mas una herida abierta del cuero cabelludo lado izquierdo, laceraciones de en extremidades superiores e inferiores </t>
  </si>
  <si>
    <t>Vaquez Granda</t>
  </si>
  <si>
    <t xml:space="preserve">Paciente de 92 años con insuficiencia respiratoria fue trasladada de su domicilio al C.S.J.S </t>
  </si>
  <si>
    <t>Se colaboro con el rescate de una serpiente en el barrio primero de mayo</t>
  </si>
  <si>
    <t>X</t>
  </si>
  <si>
    <t>Junta Parroquial Lago San Pedro/Capacitación</t>
  </si>
  <si>
    <t>Capacitación acerca de prevención contra incendios, impartida por BRO.Freison Barragán y la pasante Zoila Jibaja</t>
  </si>
  <si>
    <t>Juan Vega</t>
  </si>
  <si>
    <t>Control de conato de incendio, Barrio 1ro de Mayo</t>
  </si>
  <si>
    <t>Mercedes Calderón</t>
  </si>
  <si>
    <t>Atender a paciente que presentaba fractura de cuello de fémur izquierdo</t>
  </si>
  <si>
    <t>Karina Mercedez</t>
  </si>
  <si>
    <t>Paciente con presencia de quemadura en extremidad inferiro derecha</t>
  </si>
  <si>
    <t>Rosa Macas</t>
  </si>
  <si>
    <t>Colaborar en corte de árbol (guaba)</t>
  </si>
  <si>
    <t>Irma Cerda</t>
  </si>
  <si>
    <t>Paciente gestante pesentaba fuerte dolor en vientre</t>
  </si>
  <si>
    <t>Pablo Guzmán</t>
  </si>
  <si>
    <t xml:space="preserve">Paciente con politrumatismo en extremidades inferiores </t>
  </si>
  <si>
    <t>-</t>
  </si>
  <si>
    <t>Limpieza de calzada en el autobomba B1</t>
  </si>
  <si>
    <t>Anita Fabiola Olalla</t>
  </si>
  <si>
    <t>Tala de un arbol de zapote ubicado en el Barrio Valle Hermoso a dos cuadras de la cancha sintetica.</t>
  </si>
  <si>
    <t>Sin informe</t>
  </si>
  <si>
    <t>Unaucho Vega Veronica</t>
  </si>
  <si>
    <t>Paciente conciente con fuerte dolor en la cadera</t>
  </si>
  <si>
    <t>Joya de los Sacha</t>
  </si>
  <si>
    <t xml:space="preserve">Suministro de agua en puntos estrategicos de la ciudad </t>
  </si>
  <si>
    <t>Paredes Vallejo Enderson</t>
  </si>
  <si>
    <t xml:space="preserve">Paciente conciente con heridas abiertas en las extremidades superiores, mas un golpe en la cavidad ocular derecho </t>
  </si>
  <si>
    <t>Parroquia Enokanqui</t>
  </si>
  <si>
    <t>Se salio en la Ambulancia A-1 a realizar el corte de un arbol que el cual obstaculizaba el trafifico al bloquear un carril de la via que conecta Sacha y Lago Agrio.</t>
  </si>
  <si>
    <t xml:space="preserve">Suministro de agua en dos unidades educativas del cantón la joya de los sachas </t>
  </si>
  <si>
    <t>Intriago Miranda David</t>
  </si>
  <si>
    <t xml:space="preserve">Paciente con aliento a alcohol etílico presenta una herida penetrante de 2cm en la parte del abdomen en el lado derecho </t>
  </si>
  <si>
    <t>Rivera Fierro Holger Avel</t>
  </si>
  <si>
    <t>Paciente conciente con un torax inestable, produdcido por una fractura de externón en la parte distal, con un posible trauma abdominal y laceraciones a nivel del torax lateral posterior izquierdo mas laceraciones</t>
  </si>
  <si>
    <t>22/04/02024</t>
  </si>
  <si>
    <t>Diana Cordova Rogel</t>
  </si>
  <si>
    <t>Incendio de un dormitorio de la vivienda de la Sr.Diana Cordova</t>
  </si>
  <si>
    <t>Julian Ortega</t>
  </si>
  <si>
    <t>Guadalupe Vistin</t>
  </si>
  <si>
    <t>Corte de un arbol ubicado en el Barrio 1 de Mayo a una cuadra antes del CASIGA.</t>
  </si>
  <si>
    <t xml:space="preserve">Martina Yumbo Tanguila </t>
  </si>
  <si>
    <t>Paciente con dolor agudo, Pancriatitis</t>
  </si>
  <si>
    <t>CECIB ¨Sumak Allpa´´ Comunidad Omawa Loma del Tigre</t>
  </si>
  <si>
    <t>Capacitacion al personal docente, el uso y manejo de los extintores</t>
  </si>
  <si>
    <t xml:space="preserve">luis Gonzales </t>
  </si>
  <si>
    <t>Fidel Antonio Vera Peñaranda</t>
  </si>
  <si>
    <t>Paciente con Hemorragia Intraencefalica(No especificada, a determinar),Encefalopatia(No especifcada Metabolica),Choque Hipovolemico,Gastroenteritis de presunto origen infeccioso,Insuficiencia renal Cronica(Reagudizada)</t>
  </si>
  <si>
    <t>Comunidad Union Chimboracense</t>
  </si>
  <si>
    <t>Charla sobre como actuar en caso de que se inflame una cocina de gas domestica</t>
  </si>
  <si>
    <t>ITSO</t>
  </si>
  <si>
    <t>Converdatorio,Seguridad y Salud Ocupacional</t>
  </si>
  <si>
    <t>Ian Guimenez Troya</t>
  </si>
  <si>
    <t>Paciente con Sincope</t>
  </si>
  <si>
    <t>Jorge Abad Chamba</t>
  </si>
  <si>
    <t>Paciente conciente que perdio el control de su moto y cayo rn una cuneta</t>
  </si>
  <si>
    <t>S/D</t>
  </si>
  <si>
    <t>Paciente inconciente con sintomas de aber consumido sustancias desconocidas.</t>
  </si>
  <si>
    <t>Deysi Paola Muñoz</t>
  </si>
  <si>
    <t>Paciente con aliento a alcohol y con evidencia que a ingerido gramoxone</t>
  </si>
  <si>
    <t>Damian Cedeño Quiubana</t>
  </si>
  <si>
    <t>Paciente conciente con dificultad para respirar mas herida abierta detrás de rodilla derecha de 10cm mas laceracion de espalda con posible fractura de costillas postal posteriores y clavicula</t>
  </si>
  <si>
    <t>Rosa Zavala Zamora</t>
  </si>
  <si>
    <t>Paciente conciente con fuerte dolor en la parte posterior con un corte de 4cm</t>
  </si>
  <si>
    <t>Antonio Zavala Cruz</t>
  </si>
  <si>
    <t>Paciente conciente con herida penetrante en la cabeza occipital derecha</t>
  </si>
  <si>
    <t>Emily Vicente</t>
  </si>
  <si>
    <t>Crisis Nerviosa</t>
  </si>
  <si>
    <t>29/04/02024</t>
  </si>
  <si>
    <t>Jonathan Ordoñez</t>
  </si>
  <si>
    <t>Gloria Zamora Loor</t>
  </si>
  <si>
    <t>Fratura de vertebra lumbar</t>
  </si>
  <si>
    <t>Cesa Tapuy Tanguila</t>
  </si>
  <si>
    <t>Fractura cerrada pierna izquierda (tibia y perone)</t>
  </si>
  <si>
    <t>_</t>
  </si>
  <si>
    <t>Operativo de Control de los permisos de funcionamiento.</t>
  </si>
  <si>
    <t>TOTAL EMERGENCIAS - 2024</t>
  </si>
  <si>
    <t xml:space="preserve">TOTAL </t>
  </si>
  <si>
    <t>Teo Minga</t>
  </si>
  <si>
    <t xml:space="preserve">Paciente conciente con dificultad respiratoria debido a un golpe en la cabidad abdominal </t>
  </si>
  <si>
    <t>RESPONSABLE</t>
  </si>
  <si>
    <t>RSEPONSABLE</t>
  </si>
  <si>
    <t>Jaime Aguilar</t>
  </si>
  <si>
    <t>Libbey Aguilar</t>
  </si>
  <si>
    <t xml:space="preserve">Paciente conciente con fuerte dolor abdominal referente a un dolor por gastritis </t>
  </si>
  <si>
    <t>Carlos Chupi</t>
  </si>
  <si>
    <t>Paciente conciente presenta una herida a nivel de la extremidad inferior izquierda a la altura del pie</t>
  </si>
  <si>
    <t xml:space="preserve">Vanesa Ajon </t>
  </si>
  <si>
    <t>Paciente inconciente según versiones estaba ingiriendo alimentos y comenzo a sentirse mal, presentaba dolor abdominal y dolor a nivel de tórax</t>
  </si>
  <si>
    <t>Eiden Romo</t>
  </si>
  <si>
    <t xml:space="preserve">Paciente conciente presenta un TCE mas herida cortante a nivel de ceja izquierda </t>
  </si>
  <si>
    <t>Wilman Campaña</t>
  </si>
  <si>
    <t xml:space="preserve">Paciente conciente con dificultad de para respirar </t>
  </si>
  <si>
    <t>Cristina Oña</t>
  </si>
  <si>
    <t xml:space="preserve">Paciente con herida en la cabeza mas laceraciones en las extremidades inferiores y superiores </t>
  </si>
  <si>
    <t>Roldan Roberto</t>
  </si>
  <si>
    <t>Paciente conciente con dolor a nivel de las extremidades</t>
  </si>
  <si>
    <t>Estefania Freire</t>
  </si>
  <si>
    <t xml:space="preserve">Paciente embarazada con 37 semanas de gestación mas eclancia, fue trasladada del C.S.J.S hasta el H.F.O </t>
  </si>
  <si>
    <t>Ernesto Moran</t>
  </si>
  <si>
    <t>Paciente conciente con laceración en la extremidad inferior derecha a nivel de la rodilla</t>
  </si>
  <si>
    <t>Fredy Zamora</t>
  </si>
  <si>
    <t>13/05/204</t>
  </si>
  <si>
    <t>Smith Moran</t>
  </si>
  <si>
    <t>Paciente conciente presenta fuerte dolor en extremidad superior izquierda</t>
  </si>
  <si>
    <t>Mishel Rivera</t>
  </si>
  <si>
    <t xml:space="preserve">Paciente conciente con hematomas en pomulos mas desviación de tavique </t>
  </si>
  <si>
    <t>Kendri Cedeño</t>
  </si>
  <si>
    <t>Paciente conciente presenta laceraciones en extremidades superiores</t>
  </si>
  <si>
    <t>Daniela Paucar</t>
  </si>
  <si>
    <t xml:space="preserve">Paciente embarazada es trasladada del C.S.J.S al H.F.O </t>
  </si>
  <si>
    <t>Hidalgo Pasto Slimber</t>
  </si>
  <si>
    <t xml:space="preserve">Paciente presenta posible fractura de radio en la extremidad superior izquierda más una contución a nivel frontal del rostro más laceraciones en las extremidades superiores </t>
  </si>
  <si>
    <t>Paciente inconciente presenta contuciones pasadas a nivel del craneo, paciente con descompeción por deshidratación</t>
  </si>
  <si>
    <t>Sisa Coloma Mesias</t>
  </si>
  <si>
    <t xml:space="preserve">Paciente inconciente presenta un TCE GRAVE con posible fractura a nivel de frontal del craneo, fractura a nivel maxilar superior e inferior más posible trauma a nivel de toráx </t>
  </si>
  <si>
    <t>Thalia Montero</t>
  </si>
  <si>
    <t xml:space="preserve">Paciente conciente presenta sangrado vaginal abundante </t>
  </si>
  <si>
    <t>Napoleón Simbaña</t>
  </si>
  <si>
    <t xml:space="preserve">Paciente conciente presenta un TCE leve más herida cortante superficiel a nivel del craneo parte inferior </t>
  </si>
  <si>
    <t xml:space="preserve">Kevin Ocampo Erazo </t>
  </si>
  <si>
    <t xml:space="preserve">Paciente conciente presenta una herida en la extremidad superior derecha mas laceraciones en las extremidades </t>
  </si>
  <si>
    <t xml:space="preserve">Franklin Simbaña </t>
  </si>
  <si>
    <t xml:space="preserve">Paciente conciente presenta una posible fractura de la extremidad superior derecha a nivel del codo </t>
  </si>
  <si>
    <t xml:space="preserve">Dennis Alban </t>
  </si>
  <si>
    <t xml:space="preserve">Paciente inconciente presenta una herida penetrante a nivel de la cabeza region frontal derecha </t>
  </si>
  <si>
    <t xml:space="preserve">Se colaboro con el traslado desde el centro de salud JS hasta el hospital FO (coca) </t>
  </si>
  <si>
    <t xml:space="preserve">Muños Valverde Adonis </t>
  </si>
  <si>
    <t xml:space="preserve">Paciente conciente presenta posible frectura de radio y cubito a nivel de la extremidad superior izquierda </t>
  </si>
  <si>
    <t>-------------------------------------------------------------</t>
  </si>
  <si>
    <t>Viviana Cheme Esmeralda</t>
  </si>
  <si>
    <t>Paciente que presenta TCE leve con laceraciones a nivel de la parte posterior del cuerpo.</t>
  </si>
  <si>
    <t>Brilly Quilliguana</t>
  </si>
  <si>
    <t>Carlos Chuquiam</t>
  </si>
  <si>
    <t>Paciente inconciente que presenta herida penetrante en el rostro.</t>
  </si>
  <si>
    <t>Paciente presenta laceraciones en el rostro y dolor  a nivel de la columna vertebral.</t>
  </si>
  <si>
    <t>SN</t>
  </si>
  <si>
    <t>Paciente femenina con discapacidad sufrio caida de una silla y presenta heridas en la cabeza.</t>
  </si>
  <si>
    <t xml:space="preserve">Paciente presenta luxacion de tobillo </t>
  </si>
  <si>
    <t>Alejo Cabanilla</t>
  </si>
  <si>
    <t>El personal brinda ayuda al rescate de un lagartillo y luego se dejo en su havitad natural.</t>
  </si>
  <si>
    <t>El personal presto servicio de corriente a un veiculo que se encontrava sin bateria.</t>
  </si>
  <si>
    <t xml:space="preserve">Paciente en estado de gestación presenta dolor a nivel del vientre por un golpe accidental. </t>
  </si>
  <si>
    <t>Eva Tocta</t>
  </si>
  <si>
    <t>Josue Zambrano</t>
  </si>
  <si>
    <t>Paciente pediatrico conciente presenta laceraciones en cabeza lado izquierdo y extremidades.</t>
  </si>
  <si>
    <t>Glenda Orta</t>
  </si>
  <si>
    <t>El personal brindo servicio de traslado al domicilio de la paciente.</t>
  </si>
  <si>
    <t>Nelson Ordoñes</t>
  </si>
  <si>
    <t>Paciente conciente presenta hematoma en parte frontal de la cabeza y fuerte dolor en extremidades inferiores.</t>
  </si>
  <si>
    <t>Mishen Huquiña</t>
  </si>
  <si>
    <t>Paciente conciente presenta hematoma a nivel de pómulo izquierdo y herida abierta a nivel de boca.</t>
  </si>
  <si>
    <t>Comunidad educativa 12 de noviembre</t>
  </si>
  <si>
    <t>El personal brindo capacitaciones sobre uso y manejo de extintores conjunto con prácticas contra incendios.</t>
  </si>
  <si>
    <t>Rosa Guaraca</t>
  </si>
  <si>
    <t>Paciente con 33 semanas de gestación presento síntomas de parto y se hizo el respectivo traslado al CSJS.</t>
  </si>
  <si>
    <t xml:space="preserve">Kevin Sanches </t>
  </si>
  <si>
    <t>Paciente presenta dolor a nivel del cuello, dolor de tobillo izquierdo y rodilla izquierda.</t>
  </si>
  <si>
    <t xml:space="preserve">Samuel Encarnación </t>
  </si>
  <si>
    <t xml:space="preserve">Jessica Elizalde </t>
  </si>
  <si>
    <t>Paciente conciente presenta una contunción en extremidad inferior izquierda (rodilla) más laceraciones en extremidad superior izquierda.</t>
  </si>
  <si>
    <t>Wilinton Ortega</t>
  </si>
  <si>
    <t>Paciente conciente presenta una contución en omóplato izquierdo más laceraciones en extremidad inferior izquierda.</t>
  </si>
  <si>
    <t xml:space="preserve">Jefferson Moran </t>
  </si>
  <si>
    <t>Paciente desorientado con TCE leve a moderado.</t>
  </si>
  <si>
    <t>Paciente conciente con herida en la extremidad superior izquierda.</t>
  </si>
  <si>
    <t xml:space="preserve">Anguie Osorio Cordova </t>
  </si>
  <si>
    <t>Elsy Alvares Molina</t>
  </si>
  <si>
    <t>Paciente conciente con posible fractura de rotula de la rodilla izquierda más laceraciones en extremidades superiores e inferio.</t>
  </si>
  <si>
    <t xml:space="preserve">Freison Barragan </t>
  </si>
  <si>
    <t xml:space="preserve">Jeremi Ramos </t>
  </si>
  <si>
    <t>Pacietne inconciente con TCE moderado más laceraciones en extremidades superiores e inferiores.</t>
  </si>
  <si>
    <t>Carranza Roque</t>
  </si>
  <si>
    <t>Paciente diabético sufre de descompensión.</t>
  </si>
  <si>
    <t xml:space="preserve">Marco Delgado </t>
  </si>
  <si>
    <t>Paciente inconciente con un TCE moderado más posible fractura en maxilar superior e inferior.</t>
  </si>
  <si>
    <t>CBFO</t>
  </si>
  <si>
    <t>Se prestó servicio de asistencia en salud a los compañeros bomberos que curzaban el curso bomberil en Francisco de Orellana.</t>
  </si>
  <si>
    <t>TOTAL EMERGENCIAS -  JUNIO-2024</t>
  </si>
  <si>
    <t xml:space="preserve">Teresa Prado </t>
  </si>
  <si>
    <t>Antonio Alcivar</t>
  </si>
  <si>
    <t>Pacietne con TCE moderado presenta fractura expuesta de rotula más laceraciones en el addomen.</t>
  </si>
  <si>
    <t>Paciente adulta mayor consciente quien sufrió una caida al enredarse con una cuerda presentó contusión en zona pélvica parte distal de fémur.</t>
  </si>
  <si>
    <t>Luis Gonzalez</t>
  </si>
  <si>
    <t>Ariana Pin Lapo</t>
  </si>
  <si>
    <t>Paciente consciente presenta dolor en torax y disnea más laceraciones en extremidades superiores.</t>
  </si>
  <si>
    <t>Judith Castillo</t>
  </si>
  <si>
    <t>Paciente consciente presenta una herida cortante a nivel de mano derecha más fuerte dolor en brazo derecha.</t>
  </si>
  <si>
    <t>Traslado al Hospital General de Francisco de Orellana.</t>
  </si>
  <si>
    <t xml:space="preserve">El personal brindo capacitaciones sobre el uso y manejo de extintores y primeros auxilios basicos. </t>
  </si>
  <si>
    <t>Escuela "LUIS AURELIO PAGUAY"</t>
  </si>
  <si>
    <t>Cesar Carvajal</t>
  </si>
  <si>
    <t>Delia Campoverde</t>
  </si>
  <si>
    <t xml:space="preserve">El personal brindo tralado hacia el Hospital General Francisco de Orellana a paciente diabetica. </t>
  </si>
  <si>
    <t xml:space="preserve">Anderson Delgado </t>
  </si>
  <si>
    <t>Paciente presenta dolor intenso a nivel de hipogastrio y pelvis producto de un accidente en su motocicleta.</t>
  </si>
  <si>
    <t>Jorge Iza</t>
  </si>
  <si>
    <t>Paciente consciente presenta laceraciones en las extremidades inferiores y superiores.</t>
  </si>
  <si>
    <t xml:space="preserve">Willy Muñoz </t>
  </si>
  <si>
    <t>Paciente consciente presenta dolor en la región lumbar más laceraciones.</t>
  </si>
  <si>
    <t>Britany Cayambe</t>
  </si>
  <si>
    <t>Paciente consciente con dolor en extremidad inferior derecha.</t>
  </si>
  <si>
    <t xml:space="preserve">Jenny Merino Ordoñez </t>
  </si>
  <si>
    <t xml:space="preserve">Paciente presenta contusión a nivel frontal derecho de cabeza, dolor en cuello más laceraciones. </t>
  </si>
  <si>
    <t xml:space="preserve">Unidad educativa "Mercedes de Jesus Molina" </t>
  </si>
  <si>
    <t>Victor Modesto Armijos</t>
  </si>
  <si>
    <t>Traslado de la ciudad del coca del hospital hacia la ciudad de lago agrio al hospital del IESS.</t>
  </si>
  <si>
    <t>El personal brinda una capacitacion del uso y manejo de extintores</t>
  </si>
  <si>
    <t>Melida Machoa</t>
  </si>
  <si>
    <t>Angel Cedeño</t>
  </si>
  <si>
    <t>El personal realizo apoyo social con traslado a la paciente desde puerto Itaya hasta el cantón la Joya de los Sachas.</t>
  </si>
  <si>
    <t>Paciente sufrió accidente de transito en su motoccileta, estado consciente y presenta dolor en extremidad inferior derecha.</t>
  </si>
  <si>
    <t>Joseias García</t>
  </si>
  <si>
    <t>Paciente consciente presenta dolor intenso a nivel de la pelvis y extremidad superior derecha.</t>
  </si>
  <si>
    <t>Manuel Castillo</t>
  </si>
  <si>
    <t>Paciente presenta una posible luxación de muñeca izquierda y posible fractura a nivel de rotula derecha.</t>
  </si>
  <si>
    <t>Maria Alexandra Ortiz</t>
  </si>
  <si>
    <t>Paciente consciente presenta trauma toracico, deformidad en el externon más contusión en tobillo derecho.</t>
  </si>
  <si>
    <t xml:space="preserve">Paola </t>
  </si>
  <si>
    <t>El personal presto ayuda de traslado a la adolescente de 14 años aprox. hacia su domicilio quien se encontraba con posible alitosis similar al alcohol.</t>
  </si>
  <si>
    <t>María Robles</t>
  </si>
  <si>
    <t>Paciente adulta mayor presenta saturación baja debido a una previa convulsión.</t>
  </si>
  <si>
    <t>Mayra Ramirez</t>
  </si>
  <si>
    <t>Paciente consciente presenta laceraciones en extremidades superiores e inferiores más contusión en rodilla izquierda.</t>
  </si>
  <si>
    <t>Sebastian Correa</t>
  </si>
  <si>
    <t>Paciente consciente presenta una posible luxación de la rodilla izquierda más laceraciones en las extremidades.</t>
  </si>
  <si>
    <t>Wilson Ramirez</t>
  </si>
  <si>
    <t>Paciente consciente presenta una fractura expuesta de tibia y perone de la extremidad inferior derecha.</t>
  </si>
  <si>
    <t>Carol Mejía Macías</t>
  </si>
  <si>
    <t>Paciente presenta hematoma en extremidad superior izquierda.</t>
  </si>
  <si>
    <t>Armero Floro</t>
  </si>
  <si>
    <t>Paciente presenta alitosisi similiar al alcoholor más laceraciones en extremidad superior izquierda.</t>
  </si>
  <si>
    <t>Juan Chamorro</t>
  </si>
  <si>
    <t>Paciente presenta posible fractura de clavícula.</t>
  </si>
  <si>
    <t>Jhon Acosta</t>
  </si>
  <si>
    <t>Paciente presenta fractura expuesta de tibia y peroné.</t>
  </si>
  <si>
    <t>Jhonny Garofalo</t>
  </si>
  <si>
    <t>Paciente presenta herida penetrante en extremidad superior izquierda con posible fractura.</t>
  </si>
  <si>
    <t>Edwin Tanguila</t>
  </si>
  <si>
    <t>Paciente presenta posible envenenamiento más alitosis similar al alcohol.</t>
  </si>
  <si>
    <t>Dani Jessenia Lasareno</t>
  </si>
  <si>
    <t>Paciente inconsciente sin presencia de trauma, estado confuso sin diagnóstico determinado.</t>
  </si>
  <si>
    <t>Vivian Calapucha</t>
  </si>
  <si>
    <t>Paciente consciente de 38 semanas de gestacion presentaba sangrado y salida de agua de fuente.</t>
  </si>
  <si>
    <t>Naydelin Cedeño</t>
  </si>
  <si>
    <t>Paciente consciente presenta laceraciones en extremidad superior derecha y extremidad inferior izquierda.</t>
  </si>
  <si>
    <t>Comunidad el Progreso</t>
  </si>
  <si>
    <t>El personal acudió a brindar servicios contra un incendio en el cual una bodega de 3x4 mtrs se habia consumido en su totalidad.</t>
  </si>
  <si>
    <t>Wilmer Bonilla</t>
  </si>
  <si>
    <t>Paciente presenta trauma moderado más laceraciones en extremidades.</t>
  </si>
  <si>
    <t>Anderson Grefa Calapucha</t>
  </si>
  <si>
    <t>Paciente consciente con fractura expuesta tibia izquierda.</t>
  </si>
  <si>
    <t>Keyla Bone Valencia</t>
  </si>
  <si>
    <t>Paciente pediátrico presenta quemadura de segundo grado más flictenas.</t>
  </si>
  <si>
    <t>Gualberto Saltos Palomino</t>
  </si>
  <si>
    <t>Paciente adulto mayor con patología de hipertensión más fuerte dolor de cabeza.</t>
  </si>
  <si>
    <t>Paciente semiconsciente sufrió de sincope al momento de jugar fútbol.</t>
  </si>
  <si>
    <t>Denis Urresta</t>
  </si>
  <si>
    <t>Comunidad Pompeya</t>
  </si>
  <si>
    <t>Personal brinda apoyo de movilidad de alimentos y agua a la comunidad Pompeya.</t>
  </si>
  <si>
    <t>MUERTE VIOLENTA</t>
  </si>
  <si>
    <t>Personal acudió a la escena al llegar a lugar se encontro 2 personas sin signos vitales a causa de un hecho violento en el lugar.</t>
  </si>
  <si>
    <t>Ricardo Jimenes</t>
  </si>
  <si>
    <t>Garcia Abril Eutemia</t>
  </si>
  <si>
    <t>Saul Aponte</t>
  </si>
  <si>
    <t xml:space="preserve">El personal brindo apoyo  las Perlas, Paciente conciente  presenta herida penetrante ext. Inferior izquierda. </t>
  </si>
  <si>
    <t>El personal brindo apoyo  las Perlas, Paciente conciente  presenta herida penetrante ext. Inferior izquierda.</t>
  </si>
  <si>
    <t xml:space="preserve">Dolores Reyes Cruz </t>
  </si>
  <si>
    <t xml:space="preserve">Paciente presenta hipertención, fue trasladada al centro de salud joya de los sachas </t>
  </si>
  <si>
    <t>Marlene Yumbo</t>
  </si>
  <si>
    <t xml:space="preserve">Paciente conciente presenta descompensacion fue trasladada al centro del SJS   </t>
  </si>
  <si>
    <t xml:space="preserve">Gonzalo Valarezo </t>
  </si>
  <si>
    <t>Juan Carlos Valareso</t>
  </si>
  <si>
    <t xml:space="preserve">Paciente conciente con laceraciones en las extremidades superiores e inferiores mas laceraciones en el rostro  </t>
  </si>
  <si>
    <t xml:space="preserve">katherin Geomara Bonilla </t>
  </si>
  <si>
    <t xml:space="preserve">Pasiente de 16 años de edad cursando 31 semanas de gestacion con problemas inadecuados de peso fue trasladada al CSJS </t>
  </si>
  <si>
    <t xml:space="preserve">Se colabora con un corte de arbol, el cual tenia el riesgo de caer a una vivienda en el sector la valladolid </t>
  </si>
  <si>
    <t xml:space="preserve">Angel Apolo </t>
  </si>
  <si>
    <t xml:space="preserve">Se colabora con el corte de dos arboles los cuales estaban en riesgo los cables electricos de una vivivenda en la comunidad el Arenal </t>
  </si>
  <si>
    <t>Luis Goinzalez</t>
  </si>
  <si>
    <t>Guaman Beatriz</t>
  </si>
  <si>
    <t>traslado desde CSJS hasta H.FO niña de 12 años con factura cerrada de tibia derecha traslado por pedido de sub of Edwin Mora</t>
  </si>
  <si>
    <t>Cbo(B) Jaime Aguilar</t>
  </si>
  <si>
    <t>Javier Chongo</t>
  </si>
  <si>
    <t xml:space="preserve">Paciente de 20 años inconsciente presenta un TCE no determinado por olitosis alcoholica herida penetrante a nivel del muslo externo inferior derecho </t>
  </si>
  <si>
    <t>Cbo(B) Ricardo Jimenez</t>
  </si>
  <si>
    <t>Patricio Jacome</t>
  </si>
  <si>
    <t>se colabora con traslado paciente presenta fuerte dolor abdominal el traslado se realiza desde su domicilio al CSJS</t>
  </si>
  <si>
    <t xml:space="preserve">Jose Ortega, Kimberli Ortega Sebastian </t>
  </si>
  <si>
    <t xml:space="preserve">Marlene Herrera </t>
  </si>
  <si>
    <t xml:space="preserve">paciente de 62 años presenta hinchazon por una pastilla q se a tomado fue trasladada desde su domicilio asta el CSJS  </t>
  </si>
  <si>
    <t>Chumap Maria</t>
  </si>
  <si>
    <t>Paciente de 31 años presenta que se encontraba con bastante sangrado en sus partes intimas es trasladada al CSJS</t>
  </si>
  <si>
    <t>paciente consciente con herida cortante en extremidad superior e inferior Hoja HPH 3653 Paciente consciente de 17 años presenta herida en la rodilla izquierda. Hoja HPH3652 Paciente de la otra motocicleta (conductor) presenta dolor a nivel servical leve son trasladados al CSJS</t>
  </si>
  <si>
    <t>paciente consciente de 40 años presenta laceraciones en el rostro mas hematoma parte parietal derecho es trasladado al CSJS</t>
  </si>
  <si>
    <t xml:space="preserve">se colabora con un trasalado desde el subcentro San Carlos al hospital Francisco de Orellana </t>
  </si>
  <si>
    <t xml:space="preserve">Hoja de traslado </t>
  </si>
  <si>
    <t xml:space="preserve">Jennifer Turi </t>
  </si>
  <si>
    <t>3654-3655</t>
  </si>
  <si>
    <t xml:space="preserve">Joel Pucuna, </t>
  </si>
  <si>
    <t>Paciente consciente con alinto alcohol con laceraciones en la cara HOJA 3655 paciente con aliento alcohol con laceraciones en la espalda son estrasladados al CSJS</t>
  </si>
  <si>
    <t>Luis Valarezo</t>
  </si>
  <si>
    <t xml:space="preserve">se colabora con la sacada de puntos en su domicilio de un corte que tubo hace dias atrás </t>
  </si>
  <si>
    <t>Santos Encarnacion</t>
  </si>
  <si>
    <t xml:space="preserve">se colabora cojiendo unas abejas que se encontraban en un pambil caido en el sector Huamayacu </t>
  </si>
  <si>
    <t>Sgto (B) Christian Avendaño</t>
  </si>
  <si>
    <t>CELEC</t>
  </si>
  <si>
    <t>se dirije a la empresa celec para capacitar al personal de uso y manejo de extintores</t>
  </si>
  <si>
    <t xml:space="preserve">Capacitacion </t>
  </si>
  <si>
    <t>Fredy Estrada</t>
  </si>
  <si>
    <t xml:space="preserve">paciente consciente que a ingerido un producto incecticida </t>
  </si>
  <si>
    <t xml:space="preserve">Jefferson Espin </t>
  </si>
  <si>
    <t>Gloria Remache</t>
  </si>
  <si>
    <t>paciente consciente de 34 años Presenta  luxacion de rodilla izquierda (rotula) mas fractura expuesta pie izquierdo mas corte tibia y perone es trasladada al CSJS</t>
  </si>
  <si>
    <t xml:space="preserve">Paciente consciente de 31 años Presenta una herida abierta de 10cm aproccimadamente del pie izquierdo </t>
  </si>
  <si>
    <t xml:space="preserve">paciente consciente de 24 años presenta un trauma toracico mas dolor a nivel de la cervical </t>
  </si>
  <si>
    <t>Jorge Marquez</t>
  </si>
  <si>
    <t>paciente de 37 años presenta luxacion de tobillo izquierdo es trasladado al CSJS</t>
  </si>
  <si>
    <t xml:space="preserve">          </t>
  </si>
  <si>
    <t>Sgto. Clever Mora</t>
  </si>
  <si>
    <t>Liga de Asenso</t>
  </si>
  <si>
    <t>Se colabora en la seguridad a un encuentro deportivo de asenso de segunda categoria en el estadio de la Liga</t>
  </si>
  <si>
    <t>Cbo. Samuel Encarnacion</t>
  </si>
  <si>
    <t>Fredy Marin Bedoya</t>
  </si>
  <si>
    <t>Pacienter conciente con una herida penetrante en la cabeza region opcipital derecha</t>
  </si>
  <si>
    <t>Sra. Silvia Yanez</t>
  </si>
  <si>
    <t>Se colabora en el rescate de un panal de abejas  asesinas que estaban molestando para realizar trabajos de campo.</t>
  </si>
  <si>
    <t>Bro. Julian Ortega</t>
  </si>
  <si>
    <t>San Carlos</t>
  </si>
  <si>
    <t>Miguel Encarnacion</t>
  </si>
  <si>
    <t xml:space="preserve">Se acude a un incendio vehicular en el sertor Getsemani donde el auto taxi se quemo en un 70% </t>
  </si>
  <si>
    <t>Victima sin signos vitales</t>
  </si>
  <si>
    <t>Se acude a un llamado de emergencia  de una valacera por el barrio amazonas en la cual al llegar se encuentra a una victima sin signos vitales en la calzada.</t>
  </si>
  <si>
    <t>Sgto.  Cristian Av.</t>
  </si>
  <si>
    <t>Petroecuador</t>
  </si>
  <si>
    <t>Se sale a dar una capacitacion a Petroecuador</t>
  </si>
  <si>
    <t>Se colabora con el traslado de un paciente que tiene cita para una cirugia en el H. Civil del Coca</t>
  </si>
  <si>
    <t>Luis Guapi</t>
  </si>
  <si>
    <t>Se acude a un accidente de transito donde se atiende a un paciente que precenta una fractura cerrada de ext. Inferior derecha, se lo traslada al CSJS.</t>
  </si>
  <si>
    <t>Linci Lozano</t>
  </si>
  <si>
    <t>Se colabora con el traslado  de una pacviente en estado de gestacion desde el CSJS. Al  H. civil del Coca</t>
  </si>
  <si>
    <t>Municipio</t>
  </si>
  <si>
    <t>Se sale en la autobomba B-3 el Bro. Julian Ortega  hasta el parque del niño para realizar limpieza.</t>
  </si>
  <si>
    <t>Sub.of Gonzalo Valarezo</t>
  </si>
  <si>
    <t>Colg. 12 de Febrero</t>
  </si>
  <si>
    <t xml:space="preserve">Sale la unidad A1 y R3 a realizar una tumba de 4 arboles dentro del coligio que estaba poniendo en riesgo aulas del mismo Cbo. Luis gonzalez Bro. Freison Barragan </t>
  </si>
  <si>
    <t xml:space="preserve">Av. Fundadores y Estefania Crespo </t>
  </si>
  <si>
    <t xml:space="preserve">Se atiende a la Sra. Jibaja Zoila de 23 años paciente conciente con laceraciones en las extremidades superiores mas fuerte dolor del torax </t>
  </si>
  <si>
    <t xml:space="preserve">Barrio Miraflores </t>
  </si>
  <si>
    <t>Se atiende a la Sra. Martines Flora de 57 años de edad paciente precenta una hipoxia leve mas taquicardia.</t>
  </si>
  <si>
    <t xml:space="preserve">Estadio </t>
  </si>
  <si>
    <t xml:space="preserve">se colabora brindando seguridad en el estadio en los partidos de ascenso  </t>
  </si>
  <si>
    <t>Enokanqi</t>
  </si>
  <si>
    <t>Se colabora a la policia Nacional con la entrega de agua para el UPC.</t>
  </si>
  <si>
    <t>B. 15 de Enero</t>
  </si>
  <si>
    <t>Sale  la Ambulancia A-1 con el personal Sgto. Clever Mora y Bro. Julian Ortega para atender al paciente  Guido Herrera de 57 años de edad  mismo que presuntamente le a dado un parocardiorespiratorio lo cual lo traslad ainmediatamente al CSJS.</t>
  </si>
  <si>
    <t xml:space="preserve">Estadio de la Liga cantonal </t>
  </si>
  <si>
    <t>UPC Enokanqi</t>
  </si>
  <si>
    <t>Se colabora dando agua a la Policia Nacional</t>
  </si>
  <si>
    <t>Liga cantonal</t>
  </si>
  <si>
    <t>Parquq del niño</t>
  </si>
  <si>
    <t>Se colabora dando agua a los municipales para que realicen la limpieza del parque  con las hidrolavadoras.</t>
  </si>
  <si>
    <t>UPC Santa Rosa</t>
  </si>
  <si>
    <t>Se colabora rescatando un panal de avejas que se encontraban entre las motos que se encuentran retenidas en el canchon.</t>
  </si>
  <si>
    <t>Puente del parque lineal</t>
  </si>
  <si>
    <t>Se colabora en la minga de limpieza para recuperar el area del malecon de la ciudaD.</t>
  </si>
  <si>
    <t>b. 9 DE oCTUBRE  Sra. Maria Espinoza</t>
  </si>
  <si>
    <t>Se colabora trasladando a una paciente de la tercera edad gasta el CSJS. Para una cita medica</t>
  </si>
  <si>
    <t>Parque del niño</t>
  </si>
  <si>
    <t>Se colabora con agua y seguridad al evento programado según solicitado por el Municipio</t>
  </si>
  <si>
    <t>Se colabora atendiendo a dos paciente de un accidente de transito een la comunidad Juan Montalvo</t>
  </si>
  <si>
    <t>Cbo. Ricardo Jimenez</t>
  </si>
  <si>
    <t>Kerly Saguay</t>
  </si>
  <si>
    <t>Se colabora atendiendo  a una paciente de un accidente de transito.</t>
  </si>
  <si>
    <t xml:space="preserve">comuna San Pablo </t>
  </si>
  <si>
    <t>Se colabora atendiendo a 3 pacientes de un accidente en motocicleta</t>
  </si>
  <si>
    <t>Fabricio Guapi</t>
  </si>
  <si>
    <t>Se colabora atendiendo a un paciente mismo que precenta dolor a nivel de la pelvis.</t>
  </si>
  <si>
    <t>Daniel Patiño</t>
  </si>
  <si>
    <t>Se acude a un incendio estructural en la comunidad Fredi Silva con la autobomba B-3 y el personal  donde se consumio un 95 % de la vivienda.</t>
  </si>
  <si>
    <t>Jhon Santana</t>
  </si>
  <si>
    <t>Se atiende a un paciente mismo que precenya dolor a nivel de las caderas, se lo traslada al CSJS.</t>
  </si>
  <si>
    <t xml:space="preserve">Gomez Moreno Segundo </t>
  </si>
  <si>
    <t>Sub.of Gonzalo Vlarezo</t>
  </si>
  <si>
    <t xml:space="preserve">Se colabora con la atencion y el traslado de una paciente que cruzaba la via fue inpactado por una motocicleta </t>
  </si>
  <si>
    <t xml:space="preserve">Ceballos Urbano Cinthya </t>
  </si>
  <si>
    <t>se atiende a una paciente que sufrio una caida y descompencacion fue trasnalada al CSJS</t>
  </si>
  <si>
    <t xml:space="preserve">Yumbo Rosa Elena </t>
  </si>
  <si>
    <t xml:space="preserve">Se ateiende a un paciente que sufrio un accidente de transito con lesiones en las extremidades </t>
  </si>
  <si>
    <t xml:space="preserve">Bro. Freison barragan </t>
  </si>
  <si>
    <t xml:space="preserve">Yumbo Llanos Jhon </t>
  </si>
  <si>
    <t>Se colabora con el traslado de un neonato desde el puesto de salud de la 10 de agosto al CSJS</t>
  </si>
  <si>
    <t xml:space="preserve">Mendoza Edwin </t>
  </si>
  <si>
    <t xml:space="preserve">Se atiende un accidente de transito a la altura de la nueva jerusalen y fue trasladado al CSJS </t>
  </si>
  <si>
    <t>Se colabora con el traslado del CSJS al H.F.O</t>
  </si>
  <si>
    <t>0'9/8/2024</t>
  </si>
  <si>
    <t>Narciza Mora Lopez</t>
  </si>
  <si>
    <t>Se atiende a un accidente de transito a la paciente precenta una herida en la cabeza se lo traslada al CSJS.</t>
  </si>
  <si>
    <t>Doris Jaya</t>
  </si>
  <si>
    <t>Se colabora con el traslado de una paciente desde el CSJS al H.C. del Coca</t>
  </si>
  <si>
    <t>Daniel Arce</t>
  </si>
  <si>
    <t>Se atiende a un paciente  de 22 años de edad mismo que precenta una herida en la cara.</t>
  </si>
  <si>
    <t>Yuliana Jimenez</t>
  </si>
  <si>
    <t>Se atiende a una paciente  de 19 años de edad misma que precenta dolor en las extremidades</t>
  </si>
  <si>
    <t>Victoria  Galeas</t>
  </si>
  <si>
    <t>Se colabora rescatendo a un gatito,que se encontraba en un arbol de laurel.</t>
  </si>
  <si>
    <t>Yadira Melo</t>
  </si>
  <si>
    <t>Se atienda a la paciente de 38 años de edad misma que precenta una posible fractura de costilla</t>
  </si>
  <si>
    <t>Policia Nacional</t>
  </si>
  <si>
    <t>Se colabora para la atencion de primeros auxilios a un servidor policial  pero se comprobo que ya no tenia signos vitales  y se encontraban 2 servidores policiales mas en la via sin signos vitales.</t>
  </si>
  <si>
    <t>Sr. Calva</t>
  </si>
  <si>
    <t>Se sale en la autobomba B-1 para extinguir un inicio de incendio de unos sacos de carbon</t>
  </si>
  <si>
    <t>Jose Villota</t>
  </si>
  <si>
    <t>Se colabora en la inspeccion de unas baldosas que se havian alsado y una fuga de gas.</t>
  </si>
  <si>
    <t xml:space="preserve">Bro. Freison Barragan </t>
  </si>
  <si>
    <t>Jose Ramon Flores</t>
  </si>
  <si>
    <t xml:space="preserve">Se atiende y colabora con el traslado de un paciente que sufrio un accidente de transito que presentaba una lesion en el labio mas una herida no penetrante en la en la parte frontal del rostro </t>
  </si>
  <si>
    <t xml:space="preserve">Maribel Ambuludi </t>
  </si>
  <si>
    <t xml:space="preserve">paciente presenta fuerte dolor en el vientre mas hemoragia vaginal fue trasladada al CSJS </t>
  </si>
  <si>
    <t xml:space="preserve">Armijos Espinoza Rosa </t>
  </si>
  <si>
    <t>Paciente presenta problemas para respirar baja oxigenacion fue trasladada al CSJS</t>
  </si>
  <si>
    <t>Sra, Vinces</t>
  </si>
  <si>
    <t>Se colabora con el traslado de una paciebte de 3era. Edad</t>
  </si>
  <si>
    <t>Yair Freire</t>
  </si>
  <si>
    <t>Se atiende a un paciente de 19 años de edad  mismo que sufre laceraciones en su rostro y extremidades.</t>
  </si>
  <si>
    <t>Tanquero de crudo</t>
  </si>
  <si>
    <t>Se atiende un incendio forestal en el sector Sacha profundo donde se quemo maleza dentro de un sembrio de boya.</t>
  </si>
  <si>
    <t>Marcos Jua</t>
  </si>
  <si>
    <t>Se colabora con el traslado de un paciente mal de salud se lo traslada al CSJS.</t>
  </si>
  <si>
    <t>via a San Carlos</t>
  </si>
  <si>
    <t>Se apaga un incendio forestal que se estaba quemando la maleza aproximadamente media hectaria.</t>
  </si>
  <si>
    <t>via a Enokanqui</t>
  </si>
  <si>
    <t>Marcos Correa</t>
  </si>
  <si>
    <t>Se apaga un incendio que se estaba progresando dentro de un taller de industria de cocinas industriales.</t>
  </si>
  <si>
    <t>Betzi Grefa</t>
  </si>
  <si>
    <t>Se colabora con el traslado de una paciente enbarazada atermino con sintomas de parto, de deja en el DSJS.</t>
  </si>
  <si>
    <t xml:space="preserve">Comunidad Guamayacu </t>
  </si>
  <si>
    <t>Se colabora en la limpieza de un coliceo de la comunidad.</t>
  </si>
  <si>
    <t>Cbo. Samuel E.</t>
  </si>
  <si>
    <t>Entrada a la Macareña</t>
  </si>
  <si>
    <t>Se sale en la camioneta R-4  para colaborar en la limpieza de la via donde se avia bolcado un vehiculo cargado de serveza.</t>
  </si>
  <si>
    <t>Subof. Gonzalo Valarezo</t>
  </si>
  <si>
    <t>Barrio Valle Hermoso</t>
  </si>
  <si>
    <t xml:space="preserve">Se colabora con el corte de un arbol que reprecentaba un riesgo a una vivienda de un ciudadano del canton </t>
  </si>
  <si>
    <t xml:space="preserve">Barrio Guayasamin </t>
  </si>
  <si>
    <t xml:space="preserve">AV. Fundadores y Garcia moreno </t>
  </si>
  <si>
    <t xml:space="preserve">se atiende al Sr. Aroca Duerte Jorge de 76 años de edad paciente presenta aliento a alcohol mas un corte en el menton </t>
  </si>
  <si>
    <t xml:space="preserve">Cbo. Luis Gonzales </t>
  </si>
  <si>
    <t xml:space="preserve">Gasolinera san Jose </t>
  </si>
  <si>
    <t xml:space="preserve">se atiende a la Sra. Karina Cortez que presenta dolor de cabeza mas malestar del cuerpo fue trasladad al CSJS </t>
  </si>
  <si>
    <t xml:space="preserve">C. Freddy Silva </t>
  </si>
  <si>
    <t xml:space="preserve">Se colabora con el traslado de la Sra. Castillo Katerine paciente presenta difilculta para respirar mas dorlor en el pecho y espalda </t>
  </si>
  <si>
    <t xml:space="preserve">AV. Fundadores pente del sacha  </t>
  </si>
  <si>
    <t xml:space="preserve">paciente presenta un TCE leve mas una herida no penetrante en la cabeza </t>
  </si>
  <si>
    <t>Escuela 12 de Febrero</t>
  </si>
  <si>
    <t>Se colabora con la Autobomba B-1 para la limpieza del coliceo y patios de la escuela.</t>
  </si>
  <si>
    <t>Perla Jibaja</t>
  </si>
  <si>
    <t>Se sale en la ambulancia A-1 para atender a la paciente Perla Jibaja de 25 años de edad misma que precenta dolor a nivel del tobillo izquierdo, se lo traslada al CSJS.</t>
  </si>
  <si>
    <t>Barrio Santa Ritha</t>
  </si>
  <si>
    <t>Se traslada en la autobomba B-3 para sofocar un incendio forestal que se a iniciado por el sector de alta tension.</t>
  </si>
  <si>
    <t>Sector Sachaprofundo</t>
  </si>
  <si>
    <t>Se traslada en la autobomba B-3 para sofocar un incendio forestal que se a iniciado en un sesnidero petrolero lo cual se realizo el enfriamiento respectivo.</t>
  </si>
  <si>
    <t>Barrio Snta Rosa</t>
  </si>
  <si>
    <t>Se colabora con el traslado al CSJS. De un ciudadano para realizarse una curacion de una erira infectada.</t>
  </si>
  <si>
    <t>Comunidad 10 de agosto</t>
  </si>
  <si>
    <t>Se colabora con el traslado al CSJS. De un paciente mal de salud</t>
  </si>
  <si>
    <t>Subof. Edwin Mora</t>
  </si>
  <si>
    <t>CBJS.</t>
  </si>
  <si>
    <t>Se traslada al rio Payamino para realizar el calentamiento de los motores fuera de borda de la institucion.</t>
  </si>
  <si>
    <t>Barrio 9 de Octubre</t>
  </si>
  <si>
    <t>Se colabora atrapando a un puerco espin que se encontraba en una vivienda y se lo deja en INIAP a su havita natural.</t>
  </si>
  <si>
    <t>Lago Sanpedro</t>
  </si>
  <si>
    <t>Se sale en la A-1 con ep personal de guardia a Lagosanpedro donde al llegar ya lo habian traido en otro vehiculo.</t>
  </si>
  <si>
    <t xml:space="preserve">Jessica Parco </t>
  </si>
  <si>
    <t xml:space="preserve">Se colabora atendiendo y trasladando a una paciente al CSJS, con contusiones leves </t>
  </si>
  <si>
    <t>Jhon Ledesma</t>
  </si>
  <si>
    <t>Se colabora en la camioneta R-4 trasladando a un paciente para realizar una tomografia en el H.C. del Coca.</t>
  </si>
  <si>
    <t>Barrio Jumandy</t>
  </si>
  <si>
    <t>Se colabora sacando una llave que se a quedado dentro de una vivienda en un segundo piso</t>
  </si>
  <si>
    <t>Gladis Coronel</t>
  </si>
  <si>
    <t>Se colabora en la ambulancia A-1 con el personal Sgto. Clever Mora y Cbo. Jaime Aguilar para atender y trasladar a una paciente que recivio 2 impactos de vala.</t>
  </si>
  <si>
    <t>sub. Of. G valarezo</t>
  </si>
  <si>
    <t>comuna el descanso</t>
  </si>
  <si>
    <t>Sub Of. G. Valarezo</t>
  </si>
  <si>
    <t>xx</t>
  </si>
  <si>
    <t>hosp. Lago Agrio</t>
  </si>
  <si>
    <t>se traslada a la señora maria Youre de 23 años con parto complicado (sesaria), auto, sub. Of. G. Valarezo R4</t>
  </si>
  <si>
    <t>se atiende al señor Andi Andi Octyavio de 36 años de edad con TCE moderado corte en el pomulo derecho de su rostruo laceraciones de extremidades R2</t>
  </si>
  <si>
    <t>se atiende a la señora Coquinche condo Magdalena de 38 años con un  corte en su oreja derecha y cuero cabelludo se trasladao al CSJS. R2</t>
  </si>
  <si>
    <t>Cbo. L Gonzalez</t>
  </si>
  <si>
    <t>IESS campesino 14 dic.</t>
  </si>
  <si>
    <t>se traslada al señor Caranqui Jose de 75 años con dificultad para respirar, R4</t>
  </si>
  <si>
    <t>Emerson Lapo</t>
  </si>
  <si>
    <t>Se sale en la camionetA R-4parayuda con una suturacion a un paciente que tenia un corte con machete de una estencion de 5 cm.</t>
  </si>
  <si>
    <t>Se colabora con un traslado en la camioneta R-4 a un paciente para hospitalizacion ya que tenia infectada una herida.</t>
  </si>
  <si>
    <t>Av. Mariscal y 10 de Agosto</t>
  </si>
  <si>
    <t xml:space="preserve">Se sale en la camionetA R--2 con el personal de turno para atender a 2 pacientes </t>
  </si>
  <si>
    <t>Bbo. Luis &gt;Gonzalez.</t>
  </si>
  <si>
    <t>TOTAL EMERGENCIAS - MAYO  DEL 2024</t>
  </si>
  <si>
    <t>TOTAL EMERGENCIAS      AGOSTO DEL- 2024</t>
  </si>
  <si>
    <t>Comunidad 12 de febrero</t>
  </si>
  <si>
    <t>Se colabora rescatando un panal de abejas que se encontraba en la escuela de la comunidad</t>
  </si>
  <si>
    <t>Jivino Verde</t>
  </si>
  <si>
    <t>Se sale en la camioneta R-2 con Sgto. Clever M.y Cbo. Jaime Aguilar para atender a 2 pacientes con politraumatismos y fracturas en estrem.</t>
  </si>
  <si>
    <t>Lenin Rodriguez</t>
  </si>
  <si>
    <t>Personal de turno atiende a un paciente de un accidente en motocicleta , presenta herida en la rodilla derecha, se lo traslada al CSJS.</t>
  </si>
  <si>
    <t>La parqur</t>
  </si>
  <si>
    <t>Se colabora con agua para la escuela Republica de Chile</t>
  </si>
  <si>
    <t>Isabel Siquigua</t>
  </si>
  <si>
    <t>Se colabora con una paciente en estado embarazada con preclamcia  al H.C. del Coca</t>
  </si>
  <si>
    <t>Daraly Mantilla</t>
  </si>
  <si>
    <t>Se colabora con el traslado de una paCIENTE DE 19 AÑOS DE EDAD misma que precenta bomito.</t>
  </si>
  <si>
    <t>Carlos Moyano</t>
  </si>
  <si>
    <t>Se atiende al un paciente de 32 años de edad mismo que tiene una herida en el empeine derecho por un accidente en moto.</t>
  </si>
  <si>
    <t>Lema Padilla Paulina</t>
  </si>
  <si>
    <t xml:space="preserve">Se colabora con una paciente que presenta un shock Distributivo transladandola al CSJS </t>
  </si>
  <si>
    <t xml:space="preserve">Av. Funadores y entrada al gato azul </t>
  </si>
  <si>
    <t xml:space="preserve">Se atiende al sr. Cristobal Camacho paciente sufre un accidente de transito presenta un TCE leve </t>
  </si>
  <si>
    <t xml:space="preserve">Av. Funadores entrada al Itso </t>
  </si>
  <si>
    <t xml:space="preserve">Se atiende a la menor, Ordoñes Camila que presenta una arritmia cardiaca </t>
  </si>
  <si>
    <t xml:space="preserve">Jaime roldos y Alta tencion </t>
  </si>
  <si>
    <t>Se atiende a la sra. Risueño Alexandra, paciente presenta dolor en el pecho y dificultad para respirar fue trasladada al CSJS</t>
  </si>
  <si>
    <t xml:space="preserve">Via al coca frente a trans la Joya </t>
  </si>
  <si>
    <t xml:space="preserve">se atiende al Sr. Jaime Castillo el mismo que presenta laceraciones en todas las extremidades mas un TCE leve, fue trasladado al CSJS </t>
  </si>
  <si>
    <t xml:space="preserve">Comunidad el descanzo </t>
  </si>
  <si>
    <t xml:space="preserve">se colabora con el traslado de una paciente en estado de gestacion fue trasladada al CSJS </t>
  </si>
  <si>
    <t>Cbo. Jaime Aguilar</t>
  </si>
  <si>
    <t>Jessica Cusme</t>
  </si>
  <si>
    <t>Se atiende y traslada a la paciente de la tercera edad al CSJS. Misma que precenta una luxacion de muñeca derecha.</t>
  </si>
  <si>
    <t>Orlando Sotomayor</t>
  </si>
  <si>
    <t>Se atiende y traslada al CSJS al paciente conciente  mismo que precenta una  erida en la cabeza.</t>
  </si>
  <si>
    <t>Joselin Arrobo</t>
  </si>
  <si>
    <t>Se atiende y traslada al CSJS al paciente conciente  mismo que precenta un golpe contuso en el tobillo.</t>
  </si>
  <si>
    <t>Incendio Forestal</t>
  </si>
  <si>
    <t>Se sofoca un incendio forestal via a San Carlos por el sector de INIAP.</t>
  </si>
  <si>
    <t>Victor Espejo</t>
  </si>
  <si>
    <t>Se atiende y traslada al CSJS al paciente conciente  mismo que precenta laceraciones en las extremidades y region lumbar.</t>
  </si>
  <si>
    <t>UPC ENOKANQUI</t>
  </si>
  <si>
    <t>Se colabora con una tancada de agua de la B-3 ala Policia Nacional.</t>
  </si>
  <si>
    <t>Persona de la tercera edad no tiene familia</t>
  </si>
  <si>
    <t>Se colabora trasteando de sus bienes desde su cuarto a su casita donde va a vivir por el sector del ITZO</t>
  </si>
  <si>
    <t>Campeonato de Boxeo Juvenil</t>
  </si>
  <si>
    <t>Se colabora dando seguridad en el coliceo central a un campeonato de boxeo</t>
  </si>
  <si>
    <t>Fernando Cuenca</t>
  </si>
  <si>
    <t>Se colabora yendo al sector INIAP a dejar un lagartillo que nos trayeron a dejar unos ciudadanos.</t>
  </si>
  <si>
    <t>Anibal Villa</t>
  </si>
  <si>
    <t>Se atiende y traslada al CSJS al paciente conciente  mismo que precenta una erida en la cabeza.</t>
  </si>
  <si>
    <t>Se colabora con una paciente trasladandole del H. Civil del Coca a su domicilio en San Carlos</t>
  </si>
  <si>
    <t>Anahir Anchaluiza</t>
  </si>
  <si>
    <t>Se colabora atendiendo a una paciente de 24 años de edad misma que presenta laceraciones en las extremidades, se lo traslada al CSJS.</t>
  </si>
  <si>
    <t>Tania Botero y Manuel Gomez</t>
  </si>
  <si>
    <t>Betti Campoverde</t>
  </si>
  <si>
    <t>Se colabora atendiendo a una paciente de 33 años de edad misma que presenta fractura de tibia y perone extremidad derecha, se lo traslada al CSJS.</t>
  </si>
  <si>
    <t>Pepe Armijos</t>
  </si>
  <si>
    <t>Se colabora atendiendo a una paciente de 77 años de edad misma que presenta posible hiproxia moderada, se lo traslada al CSJS.</t>
  </si>
  <si>
    <t>Barrio Oscar Romero</t>
  </si>
  <si>
    <t>Se sale en la R-3  para colaborar co9n el corte de un arbol</t>
  </si>
  <si>
    <t>Cbo. Luis G.</t>
  </si>
  <si>
    <t>Nueva Jerusalen</t>
  </si>
  <si>
    <t>Se colabora extinguiendo un incendio forestal.</t>
  </si>
  <si>
    <t>Bro. Freison B.</t>
  </si>
  <si>
    <t>Se sale en la camioneta R-4 a dar seguridad a una maraton.</t>
  </si>
  <si>
    <t>Se colabora en la entrega de agua en la autobomba B-3</t>
  </si>
  <si>
    <t>Escuela de la Parque y los Militares via al relleno</t>
  </si>
  <si>
    <t>Central Petroecuador</t>
  </si>
  <si>
    <t>Se colabora sacando un panal de avejas asesinas que se encontraban en una edificacion de unos 10 metros de altura</t>
  </si>
  <si>
    <t>TOTAL</t>
  </si>
  <si>
    <t>TOTAL EMERGENCIAS   SPTIEMBRE- 2024</t>
  </si>
  <si>
    <t>FECHA  SEPTIEM.</t>
  </si>
  <si>
    <t>FECHA OCTUBRE</t>
  </si>
  <si>
    <t>Ruth Chila</t>
  </si>
  <si>
    <t>Se atiende y traslada al CSJS. A la paciente de 11 años de edad misma que precenta dolor de cabeza y extremidades</t>
  </si>
  <si>
    <t>Andrea Jumbo</t>
  </si>
  <si>
    <t>Se atiende y traslada al CSJS. A la paciente de 15 años de edad misma que precenta descompenzacion</t>
  </si>
  <si>
    <t>Cbo. Ricardoi J.</t>
  </si>
  <si>
    <t>Margarita Ayobi</t>
  </si>
  <si>
    <t>Se atiende y traslada al CSJS. A la paciente de 42 años de edad misma que precenta politraumatismos a nivel de las extremidades.</t>
  </si>
  <si>
    <t>Milena Cotera</t>
  </si>
  <si>
    <t>Se atiende y traslada al CSJS. A la paciente de 64 años de edad misma que precenta combulsiones mas diabetica e hipertensa.</t>
  </si>
  <si>
    <t>|</t>
  </si>
  <si>
    <t>Guamayacu</t>
  </si>
  <si>
    <t>Mediante solicitud se colabora cortando unos arboles ya que estaban en peligro de caerse a una vivienda.</t>
  </si>
  <si>
    <t>Cristina Ordoñez</t>
  </si>
  <si>
    <t>Se colabora atendiendo a una paciente de 13 años de edad misma que se encontraba descompensada se lo traslado al CSJS.</t>
  </si>
  <si>
    <t>Dolores Sanchez</t>
  </si>
  <si>
    <t>Se colabora atendiendo a una paciente de 79 años de edad misma que es diabetica  se lo traslado al CSJS.</t>
  </si>
  <si>
    <t>Esc. Ciudad de Ibarra</t>
  </si>
  <si>
    <t>Se colabora atendiendo a una niña de 13 años de edad misma que se habia desmayado.</t>
  </si>
  <si>
    <t>Madison Surita de un mes de nacida</t>
  </si>
  <si>
    <t>Se colabora con un traslado al Coca con una paciente neonatal de un mes de nacida.</t>
  </si>
  <si>
    <t>Gabriela Cabanilla</t>
  </si>
  <si>
    <t>Se colabora atendiendo a una paciente de 35 años de edad y trasladandole hasta el CSJS. Misma que presenta fuerte dolor de estomago.</t>
  </si>
  <si>
    <t xml:space="preserve">Yolanda  Papa </t>
  </si>
  <si>
    <t>Se cplabora atendiendo a una paciente de 35 años de edad misma que se encontraba descompenzada se lo traslado al CSJS.</t>
  </si>
  <si>
    <t>Carmen Coz</t>
  </si>
  <si>
    <t>Se colabora atendiendo a una paciente de 35 años de edad misma que precentaba dolor a nivel del tobillo izquierdo se lo traslada al CSJS.</t>
  </si>
  <si>
    <t>Se colabora dando seguridad al desafio de la selva</t>
  </si>
  <si>
    <t>Cañon de los monos a la 3 de Noviembre</t>
  </si>
  <si>
    <t>Selva ventura, Lagosanpedro y al Sacha</t>
  </si>
  <si>
    <t>Centro de Enokanqui</t>
  </si>
  <si>
    <t>Se atiende a una mujer en labor de parto cuyos nombres se encuentran en la hoja N°02-3022</t>
  </si>
  <si>
    <t>Centro poblado de la Valladolid</t>
  </si>
  <si>
    <t>Se colabora con la Autobomba B3 limpiando la calzada en un muro recien hecho ya que unas horas antes se habia caido un generador de una cama baja.</t>
  </si>
  <si>
    <t>Barrio Unión y Progreso</t>
  </si>
  <si>
    <t>Se acude al lugar donde de encuentra el Sr. Alvarado Flavio de 33 años con aliento a alchol el mismo que conducia una bicicleta y manifiesta que alguien lo impacto con otro vehículo.</t>
  </si>
  <si>
    <t>Independencia Unión Milagreña</t>
  </si>
  <si>
    <t>Barrio Magdalena</t>
  </si>
  <si>
    <t>Se atiende a una paciente que corresponde al nombre de Tereza Patiño de tercera edad de 68 años  a colocar un suero recetado por un doctor ya que la paciente no puede movilizarse por sus propios medios.</t>
  </si>
  <si>
    <t>Sector la Valladolid</t>
  </si>
  <si>
    <t>Se acude al lugar en la camioneta R2 donde se brinda los primeros auxilios al Sr. Jumbo Tanguila quien la curva de la Valladolid pierde pista.</t>
  </si>
  <si>
    <t xml:space="preserve">Barrio 25 de Diciembre </t>
  </si>
  <si>
    <t>Sub. Of. Valarezo G</t>
  </si>
  <si>
    <t xml:space="preserve">Se acude al lugar en la camioneta R2 donde se atendio al señor Amaguaña Jhon quien se ah impactado con otro vehículo de forma lateral. </t>
  </si>
  <si>
    <t>San Antonio de Ponpeya</t>
  </si>
  <si>
    <t>Se acude al lugar en la camioneta R4 aver una paciente en estado de gestación llegando al punto se pregunto por la paciente y no se la encontro, se presume que fue falsa alarma.</t>
  </si>
  <si>
    <t>Tena - IESS</t>
  </si>
  <si>
    <t>Mediante la autorización  de Sub. Of Mora salimos en R4 con destino a la ciudad del Tena para trasladar a la Sra. Shelly Gonzales Viteri hasta su domicilio en la 14 de Diciembre.</t>
  </si>
  <si>
    <t>Norte Uno</t>
  </si>
  <si>
    <t>Se acude en la camioneta R2 y se atiende al Sr Rodrigo Izquierdo de 33 años con lazeraciones en sus extremidades y rostro.</t>
  </si>
  <si>
    <t xml:space="preserve"> </t>
  </si>
  <si>
    <t>Se acudio al lugar del llamado y no se encontro ningun incidente, manifestaron los habitantes que ya lo habian controlado.</t>
  </si>
  <si>
    <t xml:space="preserve">Centro </t>
  </si>
  <si>
    <t>Sale el Bombero Encarnacion en la camioneta R4 a las 09:00 horas a realizar un operativo de control.</t>
  </si>
  <si>
    <t>Barrio Jaime Roldos</t>
  </si>
  <si>
    <t>Tuvimos un aviso personalmente de una fuga de gas en un domicilio  y acudimos de inmediato a controlar la fuga de gas conjuntamente con la pasante Karolina Gavilanes.</t>
  </si>
  <si>
    <t>Avenida la Mariscal y 10 de Agosto</t>
  </si>
  <si>
    <t>Mediante una llamada nos acercamos a brindar atención de inmediato a una paciente de 14 años que habia ingerido medicina para hongos de inmediato la trasladamos al C.S.J.S</t>
  </si>
  <si>
    <t>Comunidad la Independencia</t>
  </si>
  <si>
    <t>Atravez de un llamado del Sr. Arnulfo Espinoza el cual solicitos asistencia para suturar las heridas y administrar medicamento a un caballo al ser atacado por un cerdo retormanos a las 16:18 hrs</t>
  </si>
  <si>
    <t>3 de Noviembre</t>
  </si>
  <si>
    <t xml:space="preserve">Mediante el llamado del centro de Salud de la parroquia 3 de noviembre se acudio a realizar el traslado hacia el centro de salud Joya de los sachas  a  un niños de 15 años con posible instoxcicación </t>
  </si>
  <si>
    <t>Recinto la Libertad</t>
  </si>
  <si>
    <t>Sale el Cbo Samuel Encarnación y la pasante Karolina Gavilanes a dar una capacitacion a estudiantes y padres de familia de la Unidad Educativa Batalla de Pichincha.</t>
  </si>
  <si>
    <t>B. Jaime Roldos</t>
  </si>
  <si>
    <t>Se acudio a un llamado de auxilio de los moradores del barrio sobre un gato que estaba ya dentreo de un alcanterillado mas de 24 horas se procedio a realizar el rescate.</t>
  </si>
  <si>
    <t>B. Oscar Romero</t>
  </si>
  <si>
    <t>Por disposicion del jefe se realiza la limpieza de la cancha cubierta de la Unidad Educativa Oscar Romero en la Autobomba B3</t>
  </si>
  <si>
    <t>Srgt. Cristian Avendaño</t>
  </si>
  <si>
    <t>Loma Colorada</t>
  </si>
  <si>
    <t xml:space="preserve">Sale el personal a la loma colorada a controlar la quema de malezas y luego se retorno sin novedad </t>
  </si>
  <si>
    <t>Destacamento Militar</t>
  </si>
  <si>
    <t>Se acude al lugar indicado a dejar aguga para los militares y se retorna sin novedad.</t>
  </si>
  <si>
    <t>Colegio Oscar Romero</t>
  </si>
  <si>
    <t>Se sale en la camioneta R-4 a dar seguridad a un desfile para el campeonato deportivo estudialtil.</t>
  </si>
  <si>
    <t>Se sale en la autobomba B-1 a regar agua en el sesped de una cancha de futbol.</t>
  </si>
  <si>
    <t>Recinto Nuevo Ecuador</t>
  </si>
  <si>
    <t>Se sale en la camioneta  R-2 para ayudar dando corriente a un vehiculo que se habia quedado sin bateria.</t>
  </si>
  <si>
    <t>Dr. Luis Armijos</t>
  </si>
  <si>
    <t>Se sale en la autobomba B-3 para apagar un conato de incendio</t>
  </si>
  <si>
    <t>Paciente intoxicada</t>
  </si>
  <si>
    <t>Se sale en la camioneta R-4 para ayudar trasladando a una paciente intoxicada desde la Clinica la Joya  al Coca</t>
  </si>
  <si>
    <t>Filimon Grefa</t>
  </si>
  <si>
    <t>Se sale en la camioneta R-2  para ayudar a un paciente que se a cortado con guaraña en el pie derecho</t>
  </si>
  <si>
    <t>Bolivar Huanca</t>
  </si>
  <si>
    <t>Se colabora atendiendo y trasladando a un paciente que se a caidi de 2 metros de altura, se lo ingresa en la clinica la Joya</t>
  </si>
  <si>
    <t>Rosa Jimenez</t>
  </si>
  <si>
    <t>Se sale en la camioneta R-2  para colaborar en el traslado de una paciente embarazada hasta el CSJS.</t>
  </si>
  <si>
    <t>Accidente transito</t>
  </si>
  <si>
    <t>Jose Reyes</t>
  </si>
  <si>
    <t>Se sale en la camioneta R4 hacia el Centro de Salud Tipo C de la Joya de los Sachas para el translado del paciente Jose Reyes hacia el Hospital del Coca.</t>
  </si>
  <si>
    <t>Tandazo Solano Yaslen</t>
  </si>
  <si>
    <t>Jaramillo Balcazar</t>
  </si>
  <si>
    <t>Se sale en la Camioneta R2 hacia el Colegio Agoyan para atender a la paciente Tandazo Yaslem de 15 años de edad.</t>
  </si>
  <si>
    <t>Se sale en la camioneta R2 hacia el Barrio Valle Hermoso donde ocurrio una emergencia medica y asistio Cuerpo de Bomberos, aparentemente la paciente estaba en estado etilico e inconsciente.</t>
  </si>
  <si>
    <t>Etzo Naranjo Jamilton</t>
  </si>
  <si>
    <t>Se sale en la camioneta R2, hacia San Sebastian donde ocurrio un accidente de transito, se le dio asistencia al señor Etzo Naranjo Jamilton de 22 años de edad lo cual presentaba laceraciones en sus extremidades abdomen y rostro.</t>
  </si>
  <si>
    <t>Tandazo Emily</t>
  </si>
  <si>
    <t>Se sale en la camioneta R2 a transladar a la paciente Emily Tandazo de 15 años de edad al Centro de Salud Tipo C de la Joya de los Sachas, pero por situaciones de fuerza mayor y no contactar a los familiares se la tuvo que regresar a su vivienda a la Macareña.</t>
  </si>
  <si>
    <t>Alexander Siquigua</t>
  </si>
  <si>
    <t>Se sale en la camioneta R2 hacia la Comunidad Santa Rosa (U. Milagreña) en los cual por llamado de auxilio se acudio al lugar de los echos y se encontro al paciente Alexander Siquigua de 36 años de edad en la calzada, con heridas penetrantes en la region occipital del craneo.</t>
  </si>
  <si>
    <t>Cbo. Luis Gonzales</t>
  </si>
  <si>
    <t>N/D</t>
  </si>
  <si>
    <t>Se sale en la camioneta R2 hacia la Via del relleno sanitario donde se produjo un accidente, pero al llegar a la escena de los echos ya habian transportado a los pacientes y se reterno a la unidad.</t>
  </si>
  <si>
    <t>Tunki Kelly</t>
  </si>
  <si>
    <t>Se sale en la camioneta R2 hacia la 3 de noviembre que por llamado de emergencia se acudio al sector, se encontro paciente con dolores de parto y se la translado al Centro de Salud Tipo C de la Joya de los Sachas.</t>
  </si>
  <si>
    <t>Willan Cordova</t>
  </si>
  <si>
    <t>Se colabora atendiendo a un paciente de 52 años de edad mismo que precenta fractura de extremidad inferior izquierda</t>
  </si>
  <si>
    <t>Jennifer Aracely</t>
  </si>
  <si>
    <t>Se colabora atendiendo a una paciente de 11 años de edad misma que precenta dolor en la ext. Inferior izquierda.</t>
  </si>
  <si>
    <t>Cesar Guerrero</t>
  </si>
  <si>
    <t>Se colabora atendiendo y trasladando  a un paciente de 51 años de edad mismop que precenta un nacido en los gluteos.</t>
  </si>
  <si>
    <t>B. Santa Ritha</t>
  </si>
  <si>
    <t xml:space="preserve">Se colabora cortando un arbol que estaba en peligro de caerse encima de una vivienda </t>
  </si>
  <si>
    <t>Militares</t>
  </si>
  <si>
    <t>Robinson Tanguila</t>
  </si>
  <si>
    <t>Se colabora atendiendo a un paciente de 19 años de edad mismo que presenta lesion a nivel facial.</t>
  </si>
  <si>
    <t>Se colabora entregando agua a los militares que estan pernoctando via al relleno sanitario en la autobombs B-3</t>
  </si>
  <si>
    <t>Se sale en la camioneta R-2 donde al llegar al lugar del accidente se encontro con una persona sin signos vitales a lo cual ya se hizo cargo PoliciaNacional.</t>
  </si>
  <si>
    <t>Keny Intriago</t>
  </si>
  <si>
    <t>Se sale en la camioneta R-2 para atender al paciente de 22 años de edad mismo que precenta posible luxacion de muñeca izquierda, se lo traslado en vehiculo particular.</t>
  </si>
  <si>
    <t xml:space="preserve"> 4 Pacientes </t>
  </si>
  <si>
    <t>Se colabora atendiendo y trasladando a 4 pacientes con politraumatisms laves del bolcamiento del bus</t>
  </si>
  <si>
    <t>Hilda Tutasig</t>
  </si>
  <si>
    <t>Se colabora con un traslado al Coca en la camioneta R-2 una paciente de 62 años de edad con un ACB.</t>
  </si>
  <si>
    <t>Rosa Bravo</t>
  </si>
  <si>
    <t>Se colabora atendiendo y trasladando a una paciente de 33 años de edad misma que precenta una herida en la mandibula inferior, selo traslada al CSJS.</t>
  </si>
  <si>
    <t>Luis Martines</t>
  </si>
  <si>
    <t>Se asiste a un conato de incendio en el barrio 25 de diciembre, lo cual al llegar ya lo habian apagado.</t>
  </si>
  <si>
    <t>Escuela</t>
  </si>
  <si>
    <t>Se colabora entregando agua en la autobomba B-3 a la escuelita Republica de Chile de la parque.</t>
  </si>
  <si>
    <t>2 Pacientes</t>
  </si>
  <si>
    <t>Se atiende y traslada al CSJS. A 2 pacientes con politraumatismos de un accidente en 2 motocicletas.</t>
  </si>
  <si>
    <t>La catorse</t>
  </si>
  <si>
    <t>Se colabora tumbando unos arboles que estaban en peligro de caerse a una vivienda.</t>
  </si>
  <si>
    <t>Cbo. Ricardo J.</t>
  </si>
  <si>
    <t>Huamayacu</t>
  </si>
  <si>
    <t>Se colabora cogiendo un panal de abejas que estaban  en un arbol y molestaban a las personas del lugar.</t>
  </si>
  <si>
    <t>Se colabora atendiendo y trasladando al CSJS al paciente Wilson Yanez  de 46 años de edad mismo que precenta un TCE.</t>
  </si>
  <si>
    <t xml:space="preserve">Sub. Of Gonzalo Valarezo </t>
  </si>
  <si>
    <t>Mariscal</t>
  </si>
  <si>
    <t xml:space="preserve">Sale la unidad R2 a un llamado de emergencia  via a la mariscal llegando al punto no se encontraron victimas </t>
  </si>
  <si>
    <t xml:space="preserve">B. Oscar Romero </t>
  </si>
  <si>
    <t>Se atiende al Sr. Merisalde Nery que presenta un trauma a nivel abdominal, fue trasladado al CSJS</t>
  </si>
  <si>
    <t>Otoniel Lucero</t>
  </si>
  <si>
    <t xml:space="preserve">Se colabora con la atencion de un paciente que presenta un corte en el muslo mas sintomas de esquizofrenia </t>
  </si>
  <si>
    <t>Bro. Freison Barragan</t>
  </si>
  <si>
    <t xml:space="preserve">Se colabora con la atencion de un paciente que presenta un TCE leve mas laceraciones en las extremidades fue trasladado al CSJS </t>
  </si>
  <si>
    <t xml:space="preserve">B. central </t>
  </si>
  <si>
    <t xml:space="preserve">Se atiende al Sr. Benavides Roberto paciente conciente presenta inmovilidad en las extremidades inferiores  mas trauma de fractura fue trasladado al CSJS. </t>
  </si>
  <si>
    <t xml:space="preserve">Via la mariscal </t>
  </si>
  <si>
    <t xml:space="preserve">Se atiende al Sr. Maruerde Ermel, paciente con aliento a alcohol presenta un TCL leve mas un corte a nivel de la frente y perdida de incisos fue trasladado al CSJS </t>
  </si>
  <si>
    <t>Javier Tecle</t>
  </si>
  <si>
    <t>Se sale en la camioneta R-2 al Barrio Santa Rita para abrir una puerta de un tercer piso que se a quedado encerrado un niño de 4 años de edad.</t>
  </si>
  <si>
    <t>German de la Cruz</t>
  </si>
  <si>
    <t>Se sale en la camioneta R-2 con los 2 compañeros de turno para atender al paciente de 47 años de edad, mismo que precenta un trauma en la columna vertebral.</t>
  </si>
  <si>
    <t>Brayan Coqinche</t>
  </si>
  <si>
    <t>Se sale en la camioneta R-2 con los 2 compañeros de turno para atender al paciente de 18 años de edad, mismo que precenta una herida en la ceja izquierda.</t>
  </si>
  <si>
    <t>Alejandro Ortiz</t>
  </si>
  <si>
    <t>Se sale en la camioneta R-2 con los 2 compañeros de turno para atender al paciente de 17 años de edad, mismo que precenta una herida en la ceja derecha.</t>
  </si>
  <si>
    <t>Carlos Mendiola</t>
  </si>
  <si>
    <t>Se sale en la camioneta R-2 con los 1 compañero de turno para atender al paciente de 28 años de edad, mismo que precenta una contucion en el tobillo.</t>
  </si>
  <si>
    <t>Escuela Republica de Chile</t>
  </si>
  <si>
    <t>Se colabora entragando agua en la parque en la autobomba B-3</t>
  </si>
  <si>
    <t>Se colabora entragando agua via al relleno sanitario donde se encuentran hospedados los militares en la autobomba B-3</t>
  </si>
  <si>
    <t xml:space="preserve">Diego Moreno </t>
  </si>
  <si>
    <t xml:space="preserve">Se colabora con la tencion y traslado al CSJS, paciente conciente presenta contuciones en el rostro mas laceracion en la extremidad superior izquierda mas dolor en la pantorrilla derecha </t>
  </si>
  <si>
    <t xml:space="preserve">Alvaro Andy </t>
  </si>
  <si>
    <t>Se colabora con el traslado al CSJS, paciente precenta fuerte dolor a nivel ombligo</t>
  </si>
  <si>
    <t xml:space="preserve"> La Libertad</t>
  </si>
  <si>
    <t xml:space="preserve">Lago San Pedro </t>
  </si>
  <si>
    <t xml:space="preserve">llamada del ecu 911-Quito informando de un incendio estructural  en la comunidad Freddy Silva perteneciente a la Parroquia Lago San Pedro, sale la B1 como conductor el Cbo(B) Luis Gonzales, Pitoneros Sub Of(B) Gonzalo Valarezo y Bombero Freison Barragan   llegando al lugar no se encuntra ninguna novedad retorno 06am. </t>
  </si>
  <si>
    <t xml:space="preserve">llamada del ecu 911 informando que en el sector avia un trasformador incendiandoce se sale en la R3 como conductor el Cbo(B) Luis Gonzales pitonero  Sub Of(B) Gonzalo Valarezo  llegando al lugar no se encuntra ninguna novedad retorno 14pm. </t>
  </si>
  <si>
    <t>Se colabora en la limpieza del piso de la iglecia catolica ya que estaban realizando trabajo de construccion.</t>
  </si>
  <si>
    <t xml:space="preserve">B. Central </t>
  </si>
  <si>
    <t>B.Amazonas</t>
  </si>
  <si>
    <t>Se colabora en la limpieza del piso del coliceo ya que las palomas an ensuciado.</t>
  </si>
  <si>
    <t>Se colabora con un traslado de un familiar del compañero Ricardo Jimenez hasta Lagoagrio en la camioneta R-4</t>
  </si>
  <si>
    <t>FECHA   .</t>
  </si>
  <si>
    <t>Estefani Mendoza</t>
  </si>
  <si>
    <t>Se colabora trasladando en la R-4 ba la paciente de 25 años de edad misma que esta en estado embarazada con sintomas de parto.</t>
  </si>
  <si>
    <t>Se colabora trasladando a una paciente a una consulya medica en el IESS de Lagoagrio</t>
  </si>
  <si>
    <t>DICIEMBRE DEL 2024</t>
  </si>
  <si>
    <t>sub o. G. Valarezo</t>
  </si>
  <si>
    <t>Toro Chamorro Juan</t>
  </si>
  <si>
    <t>se traslada en R2 paciernte con problemas del colon se entrega al CSJS</t>
  </si>
  <si>
    <t>Sub G. Valarezo</t>
  </si>
  <si>
    <t xml:space="preserve">Pineda Carreño Andrea </t>
  </si>
  <si>
    <t xml:space="preserve">Mendoza Gimsom </t>
  </si>
  <si>
    <t xml:space="preserve">Apolo Oliovia </t>
  </si>
  <si>
    <t>Sub. G. Valarezo</t>
  </si>
  <si>
    <t xml:space="preserve">Rosa Zabala </t>
  </si>
  <si>
    <t>se atiende R2 y se trasdlada a la paciente de 19 años hasta el CSJS con problemas  nerviosos</t>
  </si>
  <si>
    <t>se atiende R2 y se traslada al señor de 30 años al CSJS por dolor de abdomen.</t>
  </si>
  <si>
    <t>se atiende R2 y se traslada a la señora dse 63 años de edad al CSJS con TCE grave, otorragia lado derecho por arrollamiento de una motocicleta</t>
  </si>
  <si>
    <t>se atiende R2 y se traslada a la señora de 32 años con sintomas de combulciones al CSJS</t>
  </si>
  <si>
    <t>se dirige en B3 al barrio 25 de diciembre por un incendio, al llegar al lugar los vecinos ya lo an controlado.</t>
  </si>
  <si>
    <t xml:space="preserve">Jeison Bravo Viteri </t>
  </si>
  <si>
    <t>Pasiente presenta un TCE leve mas una desviacion de tabique mas fuerte dolor de rodilla fue trasladado al HFO</t>
  </si>
  <si>
    <t xml:space="preserve">Ever Cedeño </t>
  </si>
  <si>
    <t xml:space="preserve">Calderon Leiva Santiago </t>
  </si>
  <si>
    <t xml:space="preserve">Maria Dolores </t>
  </si>
  <si>
    <t>Paciente consiente presenta un TCE leve mas sangrado nasal fue trasladado al HFO</t>
  </si>
  <si>
    <t>Paciente conciente presenta una posible fractura de tibia y perone fue trasladado al HFO</t>
  </si>
  <si>
    <t xml:space="preserve">Se atiende y se colabora con el traslado al HFO paciente conciente presenta sangrado nasal mas dolor en la cabeza </t>
  </si>
  <si>
    <t xml:space="preserve">Garofalo Yumbo </t>
  </si>
  <si>
    <t>Paciente conciente presenta una posible fractura de clabicula, fue trasladado al CSJS</t>
  </si>
  <si>
    <t>Walter Tanguila</t>
  </si>
  <si>
    <t>Se colabora atendiendo al paciente de 23 años de edad mismo que precenta una posible fractura de clavicula izquierda.</t>
  </si>
  <si>
    <t>Fernando Andy</t>
  </si>
  <si>
    <t>Se colabora llebando a un paciente de 45 años de edad mismo que estaba en estado etilico</t>
  </si>
  <si>
    <t>Paciente del cañon</t>
  </si>
  <si>
    <t>Se colabora llebando hasta las instalaciones del cuerpo de bomberos con todo moto ya que se encontraba en estado etilico.</t>
  </si>
  <si>
    <t>Loresmila Lapo</t>
  </si>
  <si>
    <t>Se colabora trasladando a la paciente de 55 años de edad misma que se encontraba hipertensa.</t>
  </si>
  <si>
    <t>Jefferson Rodas</t>
  </si>
  <si>
    <t>Se colabora trasladando a un  paciente de 34años de edad misma que se encontraba hipertensa.</t>
  </si>
  <si>
    <t>Francisco Merisalde</t>
  </si>
  <si>
    <t>Se colabora trasladando a un  paciente de 34años de edad misma que presenta una herida cortante en la cabeza.</t>
  </si>
  <si>
    <t>Maritza Andy</t>
  </si>
  <si>
    <t>Se colabora trasladando a un  paciente de 26 años de edad misma que presenta un embarazo a termino.</t>
  </si>
  <si>
    <t>Manuel Morocho</t>
  </si>
  <si>
    <t>Se colabora trasladando a un  paciente de 31 años de edad misma que presenta una herida cortante en la cabeza.</t>
  </si>
  <si>
    <t>Jose Mora</t>
  </si>
  <si>
    <t>Se sale en la For para apagar una motocicleta que se estaba incendiando en el barrio 25 de diciembre.</t>
  </si>
  <si>
    <t>Jofre Chariguaman</t>
  </si>
  <si>
    <t>Se sale en la camioneta R-2  con el personal de turno para atender al paciente de 20 años de edad  mismo que tiene una fractura expuesta de la ext. Inf. Derecha..</t>
  </si>
  <si>
    <t xml:space="preserve">Flores Nivia </t>
  </si>
  <si>
    <t xml:space="preserve">Se colabora con la atencion y el traslado de la paciente que presenta una herida cortopunzante en la parte del femur fue trasladada al CSJS  </t>
  </si>
  <si>
    <t xml:space="preserve">Anthony Molina Palacio </t>
  </si>
  <si>
    <t>Se atiende y se colabora con el traslado del paciente que fue accidentado y presenta polotraumatismos en el rostro fue trasladado al CSJS.</t>
  </si>
  <si>
    <t xml:space="preserve">Leonardo Cevallos </t>
  </si>
  <si>
    <t xml:space="preserve">Se atiende y traslada al paciente que presenta intoxicacion por ingerir veneno matamonte fue trasladado al CSJS </t>
  </si>
  <si>
    <t xml:space="preserve">Lucia Llanez </t>
  </si>
  <si>
    <t xml:space="preserve">Se colabora con el traslado y atencion, paciente una posible fractura de muñeca derecha mas contucion a nivel de la pantorrilla derecha fue trasladado al CSJS </t>
  </si>
  <si>
    <t>Veloz Coronado Victor</t>
  </si>
  <si>
    <t>se atiende a un pasiente con asistolia mas posible fractura de base de craneo (otoragia)</t>
  </si>
  <si>
    <t>Nancy Alexandra</t>
  </si>
  <si>
    <t xml:space="preserve">Se colabora con la atencion y el traslado de la paciente de 40 años de edad, que presenta un ematoma en la cabeza fue trasladada al CSJS  </t>
  </si>
  <si>
    <t>Jhon Valdibiezo</t>
  </si>
  <si>
    <t xml:space="preserve">Se colabora con la atencion y el traslado del paciente de 19 años de edad, que presenta una posible fractura de extremidad inferior izquierda fue trasladada al CSJS  </t>
  </si>
  <si>
    <t>Jaime Zurita</t>
  </si>
  <si>
    <t xml:space="preserve">Se colabora con la atencion y el traslado del paciente de 31 años de edad, que presenta una erida en la cabeza fue trasladada al CSJS  </t>
  </si>
  <si>
    <t>Gisela Cayo</t>
  </si>
  <si>
    <t xml:space="preserve">Se colabora con la atencion y el traslado de la paciente de 15 años de edad, que presenta sintomas de aborto, fue trasladada al CSJS  </t>
  </si>
  <si>
    <t>No se recopilo datos</t>
  </si>
  <si>
    <t>Se colabora inmovilizando a un paciente s/n para que sea llabado en la ambulancia del ECU-911 paciente politraumatizado, se lo trasladaron al Coca</t>
  </si>
  <si>
    <t>Central sur Petroecuador</t>
  </si>
  <si>
    <t>Se abanzo en la autobomba B-3 con el compañero Julian Ortega, donde al llegar ya habian controlado el incendio.</t>
  </si>
  <si>
    <t xml:space="preserve">Ruiz Yimmy </t>
  </si>
  <si>
    <t xml:space="preserve">Se atiende y traslada al paciente que presenta posible fractura de femur y radio derecho fue trasladado al CSJS </t>
  </si>
  <si>
    <t>Velasco Jordi</t>
  </si>
  <si>
    <t xml:space="preserve">Se colabora con la atencion y traslado, paciente presenta fuerte dolor de espalda mas laceraciones en la extremidades fue trasladado al CSJS </t>
  </si>
  <si>
    <t xml:space="preserve">Erik Andy </t>
  </si>
  <si>
    <t>Se atende al paciente que presenta dolor intenso en la extremidad superior izquierda cubito radio</t>
  </si>
  <si>
    <t xml:space="preserve">Andy Javier </t>
  </si>
  <si>
    <t xml:space="preserve">pasiente presenta fractura expuesta de mano izquierda fueron trasladados al CSJS </t>
  </si>
  <si>
    <t xml:space="preserve">Loja Luis </t>
  </si>
  <si>
    <t xml:space="preserve">Se colabora con el traslado y atencion del pasiente que presenta inmobilidad en las extremidades inferiores las laceraciones en las extremidades superiores fue traslado al CSJS </t>
  </si>
  <si>
    <t>Comunidades</t>
  </si>
  <si>
    <t>Sale en la camioneta R-4 a realizar donaciones de aguinaldos navideños en algunas comunidades del canton</t>
  </si>
  <si>
    <t>Barrio 15 de Enero</t>
  </si>
  <si>
    <t>Se sale en la camioneta  R-2 con el compañero Jaime Aguilar para ayudar bajando 2 perros que  estaban sin poder bajarse en el techo de una construccion.</t>
  </si>
  <si>
    <t>Milagreña</t>
  </si>
  <si>
    <t>Se colabora con el traslado de una paciente que ya dio a ñuz, hasta su domicilio</t>
  </si>
  <si>
    <t>Lagoagrio</t>
  </si>
  <si>
    <t>Se colabora con el traslado de una paciente  hasta el hospital del seguro en Lagoagrio.</t>
  </si>
  <si>
    <t>Jefferson Ochoa</t>
  </si>
  <si>
    <t>Se colabora con la atencion y trasladando paciente de 23 años de edad mismo que presentabauna herida penetrante a nivel frontal del craneo mas posible luxacion de hombro izquierdo mas contuciones en las extremidades fue trasladado al HFO</t>
  </si>
  <si>
    <t xml:space="preserve">Alexis Jua Antuash </t>
  </si>
  <si>
    <t xml:space="preserve">Se colabora con la atencion y traslado, paciente presenta una posible fractura de clavicula fue trasladado al CSJS. </t>
  </si>
  <si>
    <t xml:space="preserve">Carlos Gonzalez Calderon </t>
  </si>
  <si>
    <t xml:space="preserve">Se colabora con la atencion y traslado, paciente presenta un TCE leve mas trauma en la mano derecha  fue trasladado al CSJS. </t>
  </si>
  <si>
    <t xml:space="preserve">Marlon Gonzales </t>
  </si>
  <si>
    <t xml:space="preserve">Se colabora con la atencion y traslado, paciente presenta un fuerte dolor a nivel del hombro derecho fue trasladado al CSJS. </t>
  </si>
  <si>
    <t xml:space="preserve">Boanerges Vargas </t>
  </si>
  <si>
    <t xml:space="preserve">Se atiende a un aviso de incendio dentro del mercado San Francisco llegando al punto se pudo controlar en su totalidad </t>
  </si>
  <si>
    <t xml:space="preserve">Vera Romero Alexa </t>
  </si>
  <si>
    <t xml:space="preserve">Se colabora con la atencion y traslado, paciente presenta polotraumatismos mas fuerte dolor en la espalda mas posible fractura de clavicula fue traladas al CSJS. </t>
  </si>
  <si>
    <t>Nazareno Gissel</t>
  </si>
  <si>
    <t xml:space="preserve">Se colabora con la atencion y traslado, paciente presenta contuciones a nivel del rostro y perdida de un diente maxilar superior fue trasladado al CSJS. </t>
  </si>
  <si>
    <t>FECHA NOVIEM.</t>
  </si>
  <si>
    <t>TOTAL EMERGENCIAS -  NOVIEMBRE 2024</t>
  </si>
  <si>
    <t>Esc. Republica de Chile</t>
  </si>
  <si>
    <t>Se colabora entregando agua a la escuelita</t>
  </si>
  <si>
    <t>Se colabora extrayendo un panal de abejas</t>
  </si>
  <si>
    <t>Barrio 5 de agosto</t>
  </si>
  <si>
    <t>Se sale en la autobomba B-3 para extinguir el incendio de quema de basura</t>
  </si>
  <si>
    <t>Karina y Jair</t>
  </si>
  <si>
    <t>Se colabora atendiendo y trasladando al CSJS a 2 pacientes con laceraciones leves.</t>
  </si>
  <si>
    <t>Comunidad Nueva Esmeraldas</t>
  </si>
  <si>
    <t>Se sale en la Ambulancia A.1 para  atender a un paciente disparado con arma de fuego pero al llegar ya habia fallecido.</t>
  </si>
  <si>
    <t>Jhina Alcivar</t>
  </si>
  <si>
    <t>Se colabora en la ambulancia atendiendo y trasladando al CSJS. A una paciente con una herida en la ext, inferior derecha.</t>
  </si>
  <si>
    <t>Via a la catorse</t>
  </si>
  <si>
    <t>Se colabora en la anbulancia atendiendo y trasladando a un oaciente sin nombre que se encontraba en estado inconciente hiperventilando .</t>
  </si>
  <si>
    <t>El Chamanal</t>
  </si>
  <si>
    <t>Se colabora en la camioneta R-4 trasladando a un paciente desde el Sacha a su domicilio.</t>
  </si>
  <si>
    <t>Maria Martines</t>
  </si>
  <si>
    <t>Se colabora con el traslado de la paciente que presenta un fuerte dolor a nivel del vientre fue trasladada al CSJS</t>
  </si>
  <si>
    <t xml:space="preserve">Ana Torres </t>
  </si>
  <si>
    <t xml:space="preserve">Se atiende y traslada, paciente presenta intoxicacion por ingerir producto de fumigacion hervisida fue trasladada al CSJS </t>
  </si>
  <si>
    <t>Jefferson Jaya</t>
  </si>
  <si>
    <t>Se atiende al paciente que presenta una herida abierta a nivel de la mano izquierda por un accidente en moto.</t>
  </si>
  <si>
    <t>Cbo. Jaime Agular</t>
  </si>
  <si>
    <t>Esc.Ciudad de Ibarra</t>
  </si>
  <si>
    <t>Se colabora atendiendo y trasladando a una paciente descompenzada hasta el CSJS.</t>
  </si>
  <si>
    <t>Se extingue un incendio forestal en la via al coca el personal de turno de guardia en la B-3</t>
  </si>
  <si>
    <t>Via VaLLADOLID</t>
  </si>
  <si>
    <t>Se extinguio un incendio forestal que se estaba por avanzar a los cables se se encontraban a una baja altura.</t>
  </si>
  <si>
    <t>Bro, Julian Ortega</t>
  </si>
  <si>
    <t>Barrio Alborada</t>
  </si>
  <si>
    <t>Se colabvora extrayendo un panal de avejas africana</t>
  </si>
  <si>
    <t>Bryan Carrion</t>
  </si>
  <si>
    <t>Se colabora atendiendoy trasladando a un paciente de 24 años de edad que precenta laceraciones en sus extremidades.</t>
  </si>
  <si>
    <t>Se extinguio un incendio que se estaba produciendo en un transformador.</t>
  </si>
  <si>
    <t>Via al relleno sanitario</t>
  </si>
  <si>
    <t>Se colabora extinguiendo un incendio forestal</t>
  </si>
  <si>
    <t>Santiago Cedeño</t>
  </si>
  <si>
    <t>Se colabora atendiendo a un pacviente de 26 años de edad mismo que precenta una herida en la cabeza.</t>
  </si>
  <si>
    <t>Alex Licuy</t>
  </si>
  <si>
    <t>Se colabora atendiendo a un paciente de 36 años de edad mismo que se encontraba inconsiente.</t>
  </si>
  <si>
    <t>Gonzalo Salazar</t>
  </si>
  <si>
    <t>Se colabora atendiendo a un paciente de 19 años de edad mismo que presenta una herida en la cabeza y ext. Inf. Izquierda.</t>
  </si>
  <si>
    <t>Sacha profundo</t>
  </si>
  <si>
    <t>Se colabora extinguiendo  un incendio estructural y forestal</t>
  </si>
  <si>
    <t>Parroquia Lago San Pedro</t>
  </si>
  <si>
    <t>Se colabora extinguiendo  un incendio   forestal</t>
  </si>
  <si>
    <t>Se colabora extinguiendo  un incendio  forestal</t>
  </si>
  <si>
    <t>Via a la Mariscal</t>
  </si>
  <si>
    <t>Unidad Educativa Ciudad de Ibarra</t>
  </si>
  <si>
    <t>Se colabora atendiendo a un paciente de 15 años presenta laceracio9nes en extremidades superiores</t>
  </si>
  <si>
    <t>Se colabora atendiendo a un niño de 7 años presente posible fractura de radio cubito es trasladado al CSJS</t>
  </si>
  <si>
    <t>Se colabora con el traslado de un paciente que sufrio un accidente de transito de su domicilio al hospital la Joya</t>
  </si>
  <si>
    <t xml:space="preserve">Se colabora con el traslado de un paciente que sufrio un accidente de transito de su domicilio al centro de reahbilitacion paco chicharro </t>
  </si>
  <si>
    <t>se colabora dejando agua en la Unidad Educativa Lago San Pedro</t>
  </si>
  <si>
    <t>Unidad Educativa 27 de Septirmbre</t>
  </si>
  <si>
    <t xml:space="preserve">se colabora dejando agua en la Unidad Educativa 27  de Septiembre </t>
  </si>
  <si>
    <t>Jordy Castillo</t>
  </si>
  <si>
    <t>Torres Anahi</t>
  </si>
  <si>
    <t xml:space="preserve">Se colabora con la atencion y traslado de una paciente que presenta una posible lesion en la columna fue trasladada al CSJS </t>
  </si>
  <si>
    <t>Plaza civica</t>
  </si>
  <si>
    <t>Se colabora dando seguridad con la ambulancia al la seremonia de los militares</t>
  </si>
  <si>
    <t>Elsa Montero</t>
  </si>
  <si>
    <t>Se colabora trasladando al CSJS para realizarse una radiografia.</t>
  </si>
  <si>
    <t>Sisa Guatatoca</t>
  </si>
  <si>
    <t>Se colabora trasladando al CSJS a una paciente embarazada con sintomas de parto.</t>
  </si>
  <si>
    <t>Se colabora cortando un arbol que se encontraba en peligro de caerse a una vivienda.</t>
  </si>
  <si>
    <t>Maribel Billafuerte</t>
  </si>
  <si>
    <t>Se colabora atendiendo y trasladando al CSJS  a una paciente de la tercera edad  descompenzada.</t>
  </si>
  <si>
    <t>Rosa Mancilla</t>
  </si>
  <si>
    <t>Se colabora tyrasladando a una paciente de 66 años de edad con sangrado nasal al CSJS.</t>
  </si>
  <si>
    <t>Esc. Lago Sanpedro</t>
  </si>
  <si>
    <t>Se colabora dando seguridad  a a los niños que ban a sicliar hasta selva aventura.</t>
  </si>
  <si>
    <t>Maiquel Guaipa</t>
  </si>
  <si>
    <t>Se atirnde y traslada al CSJS a un paciente con politraumatismos.</t>
  </si>
  <si>
    <t>FECHA   ENERO B2025</t>
  </si>
  <si>
    <t>Julio  Yumbo</t>
  </si>
  <si>
    <t>Se atiende y traslada al CSJS a un paciente de 31 años de edad en estado inconsiente electrocutado.</t>
  </si>
  <si>
    <t>Luis Trujillo</t>
  </si>
  <si>
    <t>Se atiende y traslada al CSJS a un paciente de 24 años de edad en estado conciente con una herida en la ext  inferior derecha.</t>
  </si>
  <si>
    <t>Edwin Tipango</t>
  </si>
  <si>
    <t xml:space="preserve">Se atiende y se colobaro con el traslado al paciente que sufrio un accidente de transito, paciente conciente presenta fuerte dolor en las extremidades superiores y dolor en las cervicales </t>
  </si>
  <si>
    <t>FECHA   FEBRER B2025</t>
  </si>
  <si>
    <t>Cbo. Luis Gonzalez</t>
  </si>
  <si>
    <t>Jesika Pilay</t>
  </si>
  <si>
    <t>Se traslada a una pacinte de 15 años de edad al H.civil del coca con sintomas de una apendisitis.</t>
  </si>
  <si>
    <t>Jina Grefa</t>
  </si>
  <si>
    <t>Se traslada  a una paciente de 21 años de edad en estado embarazada con sintomas de parto, se lo traslada al CSJS.</t>
  </si>
  <si>
    <t xml:space="preserve">Pedro Yanez Calderon </t>
  </si>
  <si>
    <t xml:space="preserve">Se atiente y colabora con el traslado, paciente conciente presenta heridas por arma de fuego, con 4 orificios de proyectil </t>
  </si>
  <si>
    <t xml:space="preserve">Anthony Samaniego </t>
  </si>
  <si>
    <t xml:space="preserve">Se colabora con el traslado y atencion, paciente presenta heridas por arma de fuego a nivel de la cadera lado izquierdo y derecho fueron trasladados al CSJS </t>
  </si>
  <si>
    <t xml:space="preserve">Jeidy Calapucha </t>
  </si>
  <si>
    <t xml:space="preserve">Se colabora con la atencion y traslado, paciente conciente presenta laceraciones en las extremidades superiores e inferiores y en el rostro mas un TCE leve </t>
  </si>
  <si>
    <t xml:space="preserve">Rodolfo Riera </t>
  </si>
  <si>
    <t>Se atiende y traslada en la A-1 al CSJS al paciente de 38 años de edad mismo que se encuentra intoxicado por ingerir alchool.</t>
  </si>
  <si>
    <t>Paciente S/N</t>
  </si>
  <si>
    <t>Se acudio al llamado de un paciente de la tercera edad que se habia infartado lo cual al llegar ya no tenia signos vitales.</t>
  </si>
  <si>
    <t>Eliceo Arebalo</t>
  </si>
  <si>
    <t>Se colabora atendiendo y trasladando a un paciente de 75 años de edad mismo que estaba intoxicado con incecticida.</t>
  </si>
  <si>
    <t>Alfonso Merino</t>
  </si>
  <si>
    <t>Se colabora trasladando a un paciente desde el Sacha a su domicilio comunidad 19 de agosto, mismo que se encuentra delicado de salud.</t>
  </si>
  <si>
    <t>Se ayudo a subir al paciente a la ambulancia del ECU-911</t>
  </si>
  <si>
    <t>Cesar Simbaña</t>
  </si>
  <si>
    <t>Se colabora atendiendo y trasladando a un paciente de 19 años de edad mismo que sufre de combulsiones.</t>
  </si>
  <si>
    <t>Geison Correa</t>
  </si>
  <si>
    <t>Se colabora atendiendo y trasladando a un paciente de 29 años de edad mismo que presenta un TCE.</t>
  </si>
  <si>
    <t>Ana Lucia Garcia</t>
  </si>
  <si>
    <t>Se traslada en la autobomba B-3 para apagar un incendio estructural de una vivienda.</t>
  </si>
  <si>
    <t xml:space="preserve">Jorge Mendoza </t>
  </si>
  <si>
    <t>Se colabora atendiendo y trasladando a un paciente de 59 años de edad mismo que sufre un TCE leve se lo traslada al CSJS.</t>
  </si>
  <si>
    <t>Washinton carbajal</t>
  </si>
  <si>
    <t>Se atendio a un paciente de 29 años de edad con un trauma pelvico se lo traslado al CSJS.</t>
  </si>
  <si>
    <t>Zamora Cervantes Fernando</t>
  </si>
  <si>
    <t xml:space="preserve">Se colabora con la atencion y traslado, paciente presenta problemas respiratorios mas glucosa elevada fue trasladado al CSJS </t>
  </si>
  <si>
    <t>Miranda Pazmiño Jandry</t>
  </si>
  <si>
    <t xml:space="preserve">Se atiende al paciente que presenta posible fractura de puntiforme en el tobillo derecho mas posible fractura de radio y cubito mas contuciones en el torax </t>
  </si>
  <si>
    <t xml:space="preserve">Prado Chamorro Seleni </t>
  </si>
  <si>
    <t xml:space="preserve">Paciente conciente presente contucion a nivel del cuadrante inferior derecho y contucion en la parte derecha de la pelvis fueron trasladados al CSJS </t>
  </si>
  <si>
    <t>Paciente de la tercera edad</t>
  </si>
  <si>
    <t>Se colabora con los primeros auxilios a un paciente con dificultad respiratorio , que se le llevo hacer examenes en lagoagrio.</t>
  </si>
  <si>
    <t>B. Laureles</t>
  </si>
  <si>
    <t>Se colabora en la limpioeza del coliceo del barrio en la autobomba B-3</t>
  </si>
  <si>
    <t>Willan Zurita</t>
  </si>
  <si>
    <t>Se colabora trasladando del coca a su domicilio al paciente de 40 años de edad mismo que a sido operado de la pelvis.</t>
  </si>
  <si>
    <t>FECHA  MARZO B2025</t>
  </si>
  <si>
    <t>Sgto. Clever Morra</t>
  </si>
  <si>
    <t>Rogel Calva</t>
  </si>
  <si>
    <t>Se colabora atendiendo y trasladando al CSJS a un paciente con dificultad respiratoria.</t>
  </si>
  <si>
    <t>Esther Cabrera</t>
  </si>
  <si>
    <t>Se colabora atendiendo y trasladando al CSJS a un paciente con un TCE leve</t>
  </si>
  <si>
    <t xml:space="preserve">Rosa Grefa </t>
  </si>
  <si>
    <t xml:space="preserve">Se atiende a la paciente que presenta un TCE leve mas una hematoma en la parte frontal de la cabeza </t>
  </si>
  <si>
    <t xml:space="preserve">Garcia Zurita Martha </t>
  </si>
  <si>
    <t xml:space="preserve">Se atiende y se colabora con el traslado de la paciente que presenta un hemstomsa a nivel de la cabeza mas la ceraciones a nivel de las extremidades superiores fue trasladada al CSJS </t>
  </si>
  <si>
    <t xml:space="preserve">Santy Macas Brithani </t>
  </si>
  <si>
    <t xml:space="preserve">Se colabora con la atencion y traslasdo de la paciente presenta un TCE leve mas una laceracion a nivel de la parte frontal del rostro fur tasladada al CSJS </t>
  </si>
  <si>
    <t>Maria Ruiz</t>
  </si>
  <si>
    <t>Se colabora atendiendo y trasladando al CSJS a la paciente  de 24 años de edad misma que presenta dolor en las caderas.</t>
  </si>
  <si>
    <t>Jennifer Remache</t>
  </si>
  <si>
    <t>Se colabora atendiendo y trasladando al CSJS a la paciente  de 19 años de edad misma que presenta un TCE leve</t>
  </si>
  <si>
    <t>Kemerly Andy</t>
  </si>
  <si>
    <t>Se colabora atendiendo y trasladando al CSJS a la paciente  de 12 años de edad misma que presenta una fractura de tibia y perone.</t>
  </si>
  <si>
    <t>Se colabora trasladando a la Clinica Gonzales a una paciente de la tercera edad</t>
  </si>
  <si>
    <t>Persona Fallecida</t>
  </si>
  <si>
    <t xml:space="preserve">Se colabora con la extraccion de un paciente fallecida de una quebrada con el equipo de rescate </t>
  </si>
  <si>
    <t>Elena Correa</t>
  </si>
  <si>
    <t>Se colabora con el traslado de una paciente de 35 años de edad con dolor en la region lumbar, hasta el H. del Coca</t>
  </si>
  <si>
    <t xml:space="preserve">Willan </t>
  </si>
  <si>
    <t>Se colabora con el traslado de una paciente de 40 años de edad, mismo que tuvo una operación del pelvis hasta el H. del Coca</t>
  </si>
  <si>
    <t>Brainer Hernandez</t>
  </si>
  <si>
    <t>Se atiende y traslada al CSJS a un paciente de 21 años de edad con un TCE.</t>
  </si>
  <si>
    <t>Berrio Machala</t>
  </si>
  <si>
    <t>Se atrapa a una serpirnte Boa de tierra pequeña y se lo va a dejar por Iniap</t>
  </si>
  <si>
    <t>Cesar Carbajal</t>
  </si>
  <si>
    <t>Se atiende y traslada al CSJS a un paciente de 55 años de edad mismo que sufre de ataques epilepticos.</t>
  </si>
  <si>
    <t>Se colabora trasladando a unapaciente al CSJS, misma que precenta un abseso en la parte de la accila.</t>
  </si>
  <si>
    <t>X|</t>
  </si>
  <si>
    <t>Colegio San Carlos</t>
  </si>
  <si>
    <t>Se colabora con la seguridad a los estudiantes que ban a bicicliar hasta el balneario los ceibos.</t>
  </si>
  <si>
    <t>Mario Vargas</t>
  </si>
  <si>
    <t>Se colabora atrapando avejas que se encontraban en un lugar inapropiado y llebandole  a otro havitad.</t>
  </si>
  <si>
    <t>Se atiende y traslada al CSJS a un paciente de 33 años de edad con contusiones y laceraciones en el rostro..</t>
  </si>
  <si>
    <t xml:space="preserve">Cbo. Luis Gonzalez </t>
  </si>
  <si>
    <t>Se colabora con el traslado de una paciente que fue impactada por varios proyectiles de fuego del puesto se salud de Enokanqui al CSJS</t>
  </si>
  <si>
    <t>Se colabora con el traslado de dos pacientes al HFO que sufrieron heridas de proyectil de arma de fuego, traslado que se colabora a la policia nacional</t>
  </si>
  <si>
    <t xml:space="preserve">Rosado Fiallos </t>
  </si>
  <si>
    <t xml:space="preserve">Se atiende a la paciente que presenta convulciones, fue trasladada al CSJS </t>
  </si>
  <si>
    <t>Maria Jumbo</t>
  </si>
  <si>
    <t xml:space="preserve">Se atiende y colabora con el traslado, paciente presenta fuerte dolor de cabeza mas temperatura elevada fue trasladada al CSJS </t>
  </si>
  <si>
    <t xml:space="preserve">Cesar Guevara </t>
  </si>
  <si>
    <t>Se atiende y colabora con el traslado al HFO al paciente que presenta, frectura expuesta de femur derecho mas corte en el cuero cabelludo a la altura de guamayaco</t>
  </si>
  <si>
    <t>Vega Acosta Jimmy</t>
  </si>
  <si>
    <t xml:space="preserve">Se atiene al paciente que sufrio un accidente de transito en su motocicleta, paciente con aliento a alcohol presenta un TCE leve mas una herida cortante a nivel de la cabeza y laceraciones en las extremidades inferiores </t>
  </si>
  <si>
    <t>Maria Grefa</t>
  </si>
  <si>
    <t>Se atiende y traslada al CSJS a un paciente 82 años de edad con un trauma en la rodilla derecha.</t>
  </si>
  <si>
    <t>Centro de revision vehicular</t>
  </si>
  <si>
    <t>Se colabora enla limpieza del piso de la entrada con la autobomba B-3</t>
  </si>
  <si>
    <t>Jeferson Villanva</t>
  </si>
  <si>
    <t>Se atiende y traslada al CSJS a un paciente 30 años de edad mismo que presenta herida en la cabeza.</t>
  </si>
  <si>
    <t>Edwin Mashiant</t>
  </si>
  <si>
    <t>Se atiende y traslada al CSJS a un paciente 30 años de edad mismo que presenta herida en el rostro.</t>
  </si>
  <si>
    <t>Comunidad San Agustin</t>
  </si>
  <si>
    <t xml:space="preserve">Se sale en la camioneta R-2 a esta comunidad para entragar donaciones </t>
  </si>
  <si>
    <t>Genesis Guaman</t>
  </si>
  <si>
    <t>Se atiende y traslada al CSJS a un paciente 19 años de edad con laceraciones en las extemidades.</t>
  </si>
  <si>
    <t>Brayan Ochoa</t>
  </si>
  <si>
    <t>Se atiende y traslada al CSJS a un paciente de 26 años de edad con taquicardia,</t>
  </si>
  <si>
    <t>Nanci Reinoso</t>
  </si>
  <si>
    <t>Se colabora atendiendo en el mismo lugar a la paciente.</t>
  </si>
  <si>
    <t>Lago San Pedro</t>
  </si>
  <si>
    <t>Se colabora con una casa abierta por las festividades de la Parroquia</t>
  </si>
  <si>
    <t>Segundo Gaibor</t>
  </si>
  <si>
    <t>Se atiende y traslada al CSJS a un paciente 73 años de edad, presenta una herida en la cabeza.</t>
  </si>
  <si>
    <t>Bro Freison Barragan</t>
  </si>
  <si>
    <t>Ecs. Ciudad de Ibarra</t>
  </si>
  <si>
    <t>Se colabora con una casa abierta en dicha institucion.</t>
  </si>
  <si>
    <t>Enokanqui</t>
  </si>
  <si>
    <t>Se colabora con una casa abierta en dicha Parroquia.</t>
  </si>
  <si>
    <t>Agoyan</t>
  </si>
  <si>
    <t>Se atiende y traslada al CSJS a un paciente de 10 años de edad con una luxacion en la ext. Derecha.</t>
  </si>
  <si>
    <t>Sub.of Edwin Mora-</t>
  </si>
  <si>
    <t>Denis Sul</t>
  </si>
  <si>
    <t>Se atiende y traslada al CSJS a un paciente 27 años de edad mismo que presenta luxacion de muñeca deracha.</t>
  </si>
  <si>
    <t>ABRIL</t>
  </si>
  <si>
    <t xml:space="preserve">MAYO </t>
  </si>
  <si>
    <t>MARZO</t>
  </si>
  <si>
    <t>Juancarlos Ramirez</t>
  </si>
  <si>
    <t>Se colabora atendiendo a un paciente de 19 años de edad mismo que presenta un golpe en la cabeza.</t>
  </si>
  <si>
    <t>Barrio Guayasamin</t>
  </si>
  <si>
    <t>Se colabora cortando unos arboles que comprometian las redes electricas.</t>
  </si>
  <si>
    <t xml:space="preserve">TOTAL EMERGENCIAS </t>
  </si>
  <si>
    <t>Alexis Vaca</t>
  </si>
  <si>
    <t xml:space="preserve">Se colabora atendiendo y trasladando al CSJS a la paciente </t>
  </si>
  <si>
    <t>Bro. Julian O.</t>
  </si>
  <si>
    <t>Segundo Rea</t>
  </si>
  <si>
    <t>Se colabora atendiendo y trasladando al CSJS al paciente de 80 años de edad con una fractura exouesta de rodilla.</t>
  </si>
  <si>
    <t>Angel Bonilla</t>
  </si>
  <si>
    <t>Se colabora atendiendo y trasladando al CSJS al paciente de 73 años de edad mismo que tiene fiebre.</t>
  </si>
  <si>
    <t>Se colabora trasladando al paciente del CSJS. Al H. Civil del Coca</t>
  </si>
  <si>
    <t>Bro. Freison  Barragan</t>
  </si>
  <si>
    <t xml:space="preserve">Rivas Carlos </t>
  </si>
  <si>
    <t xml:space="preserve">Se colabora con la atencion y traslado del paciente que presenta inmovilidad en las piernas fue trasladado al CSJS </t>
  </si>
  <si>
    <t xml:space="preserve">Bastidas Angel </t>
  </si>
  <si>
    <t xml:space="preserve">Se colabora con la atencion y traslado del paciente que presenta un trauma por una caida fuerte dolor a nivel de la espalda (posible fractura) fue trasladado al CSJS </t>
  </si>
  <si>
    <t xml:space="preserve">Nayeli Aguilar </t>
  </si>
  <si>
    <t xml:space="preserve">Se atiende a la Sr. Que presenta una posible fractura de tobillo derecho mas dolor en el hombro derecho </t>
  </si>
  <si>
    <t xml:space="preserve">Keila Velez </t>
  </si>
  <si>
    <t xml:space="preserve">Se atiende y colabora con el traslado de la paciente que presenta escoriaciones en las extremidades superior derecho e inferior derecho </t>
  </si>
  <si>
    <t xml:space="preserve">Brito Maricela </t>
  </si>
  <si>
    <t xml:space="preserve">Se colabora con la atencion y traslado de la paciente que presenta hemoragia vaginal mas fuerte dolor del vientre y vomito fue trasladada al CSJS </t>
  </si>
  <si>
    <t>Luis Garzon</t>
  </si>
  <si>
    <t>Se colabora con la atencion y traslado del paciente en estado etilico y con un corte de 1cm en el cuero cabelludo, fue trasladado al CSJS</t>
  </si>
  <si>
    <t>Gloria Yanez</t>
  </si>
  <si>
    <t>Se colabora con la atencion y traslado de una paciente de 65 años de edad con una fractura de ext. Inferior izquierda, fue trasladado al CSJS.</t>
  </si>
  <si>
    <t>Wilian Ramos</t>
  </si>
  <si>
    <t>Se atiende un llamado de una explosion de una tapa de un bacum lo cual se le hecho un poco de agua ya que estaba humeando dentro del bacum.</t>
  </si>
  <si>
    <t>S/N</t>
  </si>
  <si>
    <t>Se colabora a la policia Nacional revisando un paciente indigente que estaba en el piso sin signos vitales.</t>
  </si>
  <si>
    <t>Barrio Machala</t>
  </si>
  <si>
    <t>Se colabora abriendo una puerta de un segundo piso que se a quedado la llave adentro.</t>
  </si>
  <si>
    <t>CSJS.</t>
  </si>
  <si>
    <t>Se colabora en la ambulancia trasladando a una paciente para tomografia en la clinica la Joya.</t>
  </si>
  <si>
    <t>Kevin Vasquez</t>
  </si>
  <si>
    <t>Se colabora con la atencion y traslado al CSJS del paciente de 21 años de edad con heridas leves en la ceja y rodilla izquierda.</t>
  </si>
  <si>
    <t>Marcillo Zambrano</t>
  </si>
  <si>
    <t>Se colabora con la atencion y traslado al CSJS del paciente de 41 años de edad con una deformidad en la ext. Superior derecha..</t>
  </si>
  <si>
    <t>Oscar Torrez y Jonathan Torrez</t>
  </si>
  <si>
    <t>Se colabora atendiendo y trasladando al CSJS a 2 pacientes con heridas de arma de fuego.</t>
  </si>
  <si>
    <t>Madison Shiguango</t>
  </si>
  <si>
    <t>Se colabora con la atencion y traslado al CSJS de la paciente de 19 años de edad con una herida en la cabeza.</t>
  </si>
  <si>
    <t xml:space="preserve">Cbo. Samuel Encarnacion </t>
  </si>
  <si>
    <t xml:space="preserve">Bolivar Pilco </t>
  </si>
  <si>
    <t xml:space="preserve">se colabora con el trasladado al CSJS, paciente presenta un TCE grave </t>
  </si>
  <si>
    <t xml:space="preserve">Grefa Dayana </t>
  </si>
  <si>
    <t xml:space="preserve">Se colabora con la atencion y traslado de la paciente que presenta labor de parto fue trasladada al CSJS </t>
  </si>
  <si>
    <t xml:space="preserve">Siquihua River </t>
  </si>
  <si>
    <t xml:space="preserve">Se atiende y traslada al paciente que presenta una fractura expuesta en la extramidad inferior derecha tibia fue trasladado al CSJS </t>
  </si>
  <si>
    <t>Romero Luna</t>
  </si>
  <si>
    <t>Se atiende y colabora con el traslado de la paciente que presenta posible fractura de codo izquierdo mas una herida aproximada de 20 cm en el muslo pierna izquierda  fue trasladada al CSJS.</t>
  </si>
  <si>
    <t>Cintia Romero</t>
  </si>
  <si>
    <t>Seatiende a la paciente y traslada, presenta posible luccacion de mano izquierda mas contuciones en las extremidades inferiores.</t>
  </si>
  <si>
    <t xml:space="preserve">Jose Castillo </t>
  </si>
  <si>
    <t xml:space="preserve">Se colabora con el traslado de el paciente que presenta intoxicacion, inconciente fue trasladado al CSJS </t>
  </si>
  <si>
    <t>Se realiza una inspecion de avejas</t>
  </si>
  <si>
    <t>Se colabora cortando 2 matas de coco que estaban cerca de una vivienda.</t>
  </si>
  <si>
    <t>Barrio Santa Rosa</t>
  </si>
  <si>
    <t>Se colabora atendiendo a 2 pacientes con traumas leves , se lo traslada al CSJS.</t>
  </si>
  <si>
    <t>Leidy Valarezo</t>
  </si>
  <si>
    <t>Se colabora atendiendo a una paciente con laceraciones leves en las extremidades, no se lo lleva al CSJS.</t>
  </si>
  <si>
    <t xml:space="preserve">Cesar Soria </t>
  </si>
  <si>
    <t xml:space="preserve">Se colabora con el traslado del paciente que presenta una posible luxacion en el hombro izquierdo fue trasladado al CSJS </t>
  </si>
  <si>
    <t xml:space="preserve">Calero Heiner </t>
  </si>
  <si>
    <t xml:space="preserve">Se colabora con la atencion y traslado del paciente que presenta sintomas de combulciones y mareos fue trasladado al CSJS </t>
  </si>
  <si>
    <t xml:space="preserve">Milton Vera </t>
  </si>
  <si>
    <t xml:space="preserve">Se atiende al paciente que presenta laceraciones en las extremidades superiores y una heria no penetrante en la ceja izquierda, fue trasladado al CSJS </t>
  </si>
  <si>
    <t xml:space="preserve">Jumbo Tanguila Kevin </t>
  </si>
  <si>
    <t xml:space="preserve">Se atiende al paciente de un acidente de transito, paciente presenta contuciones a nivel de la extremidad inferior derecha mas una herida penetrante en la rodilla fue trasladado al CSJS </t>
  </si>
  <si>
    <t>Aguinda Yumbo Dennis</t>
  </si>
  <si>
    <t xml:space="preserve">Se atiende a lapaciente que presenta traumatismos a nivel de radio y humero y mano por posible frixion mas laceraciones en la tibia y perone fue trasladada al CSJS </t>
  </si>
  <si>
    <t>Jiois Aguilar</t>
  </si>
  <si>
    <t>Se atiende a un paciente de 23 años de edad mismo que presenta una fractura de extremidad superior izquierda.</t>
  </si>
  <si>
    <t xml:space="preserve">Alejandra Suarez </t>
  </si>
  <si>
    <t>Se atiende a una paciente de 23 años de edad misma que sufrio un desmayo</t>
  </si>
  <si>
    <t>Mario Carrion</t>
  </si>
  <si>
    <t>Se atiende a un paciente  de 40 años de edad, mismo que tiene una fractura de ext. Inferior derecha.</t>
  </si>
  <si>
    <t>Alexandra Pazmiño</t>
  </si>
  <si>
    <t>Se atiende a una paciente  de 19 años de edad  misma que tiene una herida por arma de fuego por el hombro.</t>
  </si>
  <si>
    <t>Fausto Murillo</t>
  </si>
  <si>
    <t>Se colabora atendiendo y trasladando al CSJS a un paciente de 69 años de edad con un dolor en el torax</t>
  </si>
  <si>
    <t>Se colabora atendiendoa un paciente de 53 años de edad con dolor en el torax.</t>
  </si>
  <si>
    <t xml:space="preserve">Sub.of Gonzalo Valarezo </t>
  </si>
  <si>
    <t xml:space="preserve">Alex Rodrigues </t>
  </si>
  <si>
    <t>Paciente de 32 años de edad presenta un TCE leve mas una herida no penetrante en la cabeza fue trasladado al CSJS</t>
  </si>
  <si>
    <t xml:space="preserve">Kevin Nacera </t>
  </si>
  <si>
    <t xml:space="preserve">paciente de 30 años de edad presenta una posible luxacion de escapular por desplasamiento de hombro fue trasladado al CSJS </t>
  </si>
  <si>
    <t xml:space="preserve">Juan Carlos Moreta </t>
  </si>
  <si>
    <t>Se atiente y traslada al paciente que presenta un TCE leve mas laceraciones en las extremidades superiores y rostro fue trasladado al CSJS</t>
  </si>
  <si>
    <t xml:space="preserve">Jennifer Santa Maria </t>
  </si>
  <si>
    <t xml:space="preserve">Se colabora con el traslado de la paciente que presenta una lecion en el cuello por un intento de suicidio fue trasladado al CSJS </t>
  </si>
  <si>
    <t xml:space="preserve">Luis Llanos </t>
  </si>
  <si>
    <t xml:space="preserve">Se colabola con la atencion y traslado al CSJS, paciente presenta traumatismo nasal </t>
  </si>
  <si>
    <t xml:space="preserve">Luis Velasco </t>
  </si>
  <si>
    <t xml:space="preserve">Se atiende y colabora con el trasladado al paciente que presenta un TCE leve mas laceraciones en las extremidades superiores </t>
  </si>
  <si>
    <t xml:space="preserve">Maria Gillina </t>
  </si>
  <si>
    <t xml:space="preserve">Sale en compañero a la colaborar con la busqueda de la señora desaparecida dando con ello el encuentro de la misma una una parte de la localida misma </t>
  </si>
  <si>
    <t>Jairo Vargas</t>
  </si>
  <si>
    <t>Se colabora atendiendo a un  paciente de 28 años de edad con una herida en la ceja derecha.</t>
  </si>
  <si>
    <t>Frente al Municipio</t>
  </si>
  <si>
    <t>Se colaboro en la inmovilizacion de un paciente grave con multiples fracturas.</t>
  </si>
  <si>
    <t>Wilmer Billena</t>
  </si>
  <si>
    <t>Se colabora atendiendo a un paciente de 32 años de edad con lesionen la columna vertebral.</t>
  </si>
  <si>
    <t xml:space="preserve">X </t>
  </si>
  <si>
    <t>Juan  Salbador</t>
  </si>
  <si>
    <t>Se colabora atendiendo a un paciente de 91 años de edad con una fractura expuesta de tibia y perone.</t>
  </si>
  <si>
    <t>S/N.</t>
  </si>
  <si>
    <t>Se colabora trasladando a un paciente al CSJS  con multiples laceraciones en las extremidades.</t>
  </si>
  <si>
    <t>Sr. Villegas</t>
  </si>
  <si>
    <t xml:space="preserve">Se colabora quitando un arbol que se habia caido encima de una vivienda. </t>
  </si>
  <si>
    <t>Se colabora trasladando a un paciente  al CSJS, con politraumatismos.</t>
  </si>
  <si>
    <t>Via a Lagosanpedro</t>
  </si>
  <si>
    <t>Se colabora qitando un arbol que estaba caido en la via</t>
  </si>
  <si>
    <t>MAYO</t>
  </si>
  <si>
    <t>Cbo.Samuel Encarnacion</t>
  </si>
  <si>
    <t>Yoder Andres Cedeño</t>
  </si>
  <si>
    <t>Paciente conciente de 35 años de edad sufrio una contusion en la cabeza debido al accidente de transito y se lo traslado al C.S.J.S</t>
  </si>
  <si>
    <t>Maria Vera Cabrera</t>
  </si>
  <si>
    <t>Paciente conciente de 27 años de edad fue impactada por un vehiculo, se la traslado al C.S.J.S</t>
  </si>
  <si>
    <t>Maria Apolo</t>
  </si>
  <si>
    <t>Se colabora trasladando a la paciente de 87 años de edad a la ciudad del coca por problemas respiratorios y epoticos.</t>
  </si>
  <si>
    <t>Salinas Rosillo Escarleth</t>
  </si>
  <si>
    <t>Paciente conciente de 18 años de edad presenta posible fractura de muñeca izquierda mas laceracion en el rostro, se la traslada al C.S.J.S</t>
  </si>
  <si>
    <t>Johana Diaz</t>
  </si>
  <si>
    <t>Paciente conciente de 14 años de edad presenta posible fractura de muñeca con laceraciones en la extremidad derecha e izquierda con fuerte dolor en la pierta derecha, se la traslada al C.S.J.S</t>
  </si>
  <si>
    <t>Leonardo Magallon</t>
  </si>
  <si>
    <t xml:space="preserve">Paciente conciente de 43 años de edad presenta posible fractura de tibia y perone </t>
  </si>
  <si>
    <t xml:space="preserve">Se colabora con el traslado desde el CSJS al hospital Francisco de Orellana </t>
  </si>
  <si>
    <t>Daniel Tanguila</t>
  </si>
  <si>
    <t>Se colabora trasladando hasta el Coca ap paciente de 9 años de edad , misma que presenta una posible fractura de ext</t>
  </si>
  <si>
    <t>Jubena Cabrera</t>
  </si>
  <si>
    <t>Paciente inconciente con un posible ACB</t>
  </si>
  <si>
    <t>Rosa Huanca</t>
  </si>
  <si>
    <t>Se atiende y traslada a la paciente de 79 años de edad misma que es paciente oncologica.</t>
  </si>
  <si>
    <t xml:space="preserve">Jesus Mora </t>
  </si>
  <si>
    <t>Se atiende y traslada al CSJS al paciente de 25 años de edad mismo que tiene una herida en la cabeza.</t>
  </si>
  <si>
    <t>Jairo Aldaz</t>
  </si>
  <si>
    <t>Se atiende y traslada al CSJS al paciente de 19años de edad mismo que tiene una herida en la pierna.</t>
  </si>
  <si>
    <t>Se colabora con un traslado de una paciente diabetica</t>
  </si>
  <si>
    <t>Lorena Calderon</t>
  </si>
  <si>
    <t>Se colabora con un traslado de una paciente en estado de gestacion mas politraumas por accidente transito.</t>
  </si>
  <si>
    <t>Marina Santillan</t>
  </si>
  <si>
    <t>Se colabora con un traslado de una paciente con un fuerte dolor en la rodilladerecha.</t>
  </si>
  <si>
    <t>Stefany Fernandez</t>
  </si>
  <si>
    <t xml:space="preserve">Se atiende y traslada a la paciente de 16 años misma que sufre un desmayo en el colegio </t>
  </si>
  <si>
    <t>Kevin Valencia</t>
  </si>
  <si>
    <t>Se atiende y traslada al paciente de 29 años de edad que presenta sintomas de  dengue</t>
  </si>
  <si>
    <t xml:space="preserve">Juan Carlos  </t>
  </si>
  <si>
    <t>Se atiende y traslada al paciente de 20 años de edad que sufrio impactos de bala.</t>
  </si>
  <si>
    <t>Yahana Ambusha</t>
  </si>
  <si>
    <t>Se atiende y traslada a la paciente de 1 mes de edad que presenta vomito y fiebre</t>
  </si>
  <si>
    <t>Lizeth Garcia</t>
  </si>
  <si>
    <t>Se atiende y traslada a la paciente de 26 años de edad que presenta posible luxacion en la rodilla izquierda y heridas no penetrantes</t>
  </si>
  <si>
    <t>Samantha Arrieta</t>
  </si>
  <si>
    <t>Se atiende y traslada a la paciente que presenta una contusion en la rodilla izquierda, mas frixion en la rodilla izquierda</t>
  </si>
  <si>
    <t>Juan Rodriguez</t>
  </si>
  <si>
    <t xml:space="preserve">Se atiende y traslada al paciente que presenta agresion por un arma cortopunzante a nivel del cuello del lado izquierdo </t>
  </si>
  <si>
    <t>Yessica Llerena</t>
  </si>
  <si>
    <t>Se atiende y traslada a la paciente de 36 años que presenta contracciones de alumbramiento, misma paciente fue traslada al H.F.O</t>
  </si>
  <si>
    <t>Sandrely Nuñez</t>
  </si>
  <si>
    <t>Se atiende y traslada a la paciente que presenta fuerte dolor a nivel de las caderas por caida.</t>
  </si>
  <si>
    <t xml:space="preserve">Franklin Bilbao </t>
  </si>
  <si>
    <t>Se atiende al paciente que presenta una posible fractura de clavicula izquierda producto de una caida en moto</t>
  </si>
  <si>
    <t xml:space="preserve">Villafuerte Mero Manuel </t>
  </si>
  <si>
    <t xml:space="preserve">Se colabora con eltraslado del paciente que presenta estado inconciente con sangrado en emoragui del recto, fue trasladado al CSJS </t>
  </si>
  <si>
    <t>Comunidad unidos venceremos</t>
  </si>
  <si>
    <t>Se colabora retirando un panal de avejas que estaba en un mueble dentro de la escvuelita</t>
  </si>
  <si>
    <t>Lesly Herrera</t>
  </si>
  <si>
    <t>Se colabora atendiendo y trasladando al CSJS a una paciente de 17 años de edad misma que se encuentra descompenzada</t>
  </si>
  <si>
    <t>Brison Chimbo</t>
  </si>
  <si>
    <t>Se colabora trasladando a un paciente de 5 años de edad con una fuerte fiebre desde pompeya al Coca</t>
  </si>
  <si>
    <t>Jose Luis</t>
  </si>
  <si>
    <t>Se colabora atendiendo y trasladando al CSJS a una paciente de 42 años de edad misma que se encuentra con una herida en la cabeza.</t>
  </si>
  <si>
    <t>Jimena Pobeda</t>
  </si>
  <si>
    <t>Se colabora atendiendo y trasladando al CSJS a una paciente de 91 años de edad en estado inconciente.</t>
  </si>
  <si>
    <t>Se colabora  trasladando al Coca a una paciente de 91 años de edad en estado inconciente.</t>
  </si>
  <si>
    <t>Francisco Lopez</t>
  </si>
  <si>
    <t>Se colabora atendiendo y trasladando al CSJS a una paciente de 44  años de edad con una herida en la cabeza.</t>
  </si>
  <si>
    <t>Jorge Peñafiel</t>
  </si>
  <si>
    <t>Se colabora atendiendo y trasladando al CSJS a una paciente de 25 años de edad con ur corte en la ext. inferior.</t>
  </si>
  <si>
    <t>JUNIO</t>
  </si>
  <si>
    <t>ACC. TRANSITO</t>
  </si>
  <si>
    <t>MEDICAS</t>
  </si>
  <si>
    <t>BUSQ.   RESCATE</t>
  </si>
  <si>
    <t>EVENTOS NATURALES</t>
  </si>
  <si>
    <t xml:space="preserve">JUNIO </t>
  </si>
  <si>
    <t>Eugenio Granda</t>
  </si>
  <si>
    <t xml:space="preserve">Se colabora con la tunba de un arbol que ponia en riesgo la vivienda del Sr. Antes mencionado, realizando con éxito la actividad </t>
  </si>
  <si>
    <t xml:space="preserve">Nicol Gutierez </t>
  </si>
  <si>
    <t xml:space="preserve">Se atiende y colabora con el traslado de la menor que presenta una fuerte lesion en la encia, fue trasladada al CSJS </t>
  </si>
  <si>
    <t xml:space="preserve">Escalera Jose </t>
  </si>
  <si>
    <t xml:space="preserve">Se atiende al páciente que presenta una hemoragia producido por un corte en la mano, fue trasladado al CSJS </t>
  </si>
  <si>
    <t>B. 15 de enero</t>
  </si>
  <si>
    <t>Se colsbora tumbando un arbol seco</t>
  </si>
  <si>
    <t>B. 1 de mayo</t>
  </si>
  <si>
    <t>Se colabora en la A-1 trasladando al paciente Manuel Intriago al CSJS.</t>
  </si>
  <si>
    <t>Via ala Chimborasens</t>
  </si>
  <si>
    <t>Se colabora asistiendo a un incendio patrolero de una tuberia q transportaba gas.</t>
  </si>
  <si>
    <t>B. Ballermoso</t>
  </si>
  <si>
    <t>Se colabora en la A-1 trasladando al paciente Hugo Vera al CSJS.</t>
  </si>
  <si>
    <t>Se colabora en la R-2 trasladando ala paciente  Nely Pungachi al CSJS.</t>
  </si>
  <si>
    <t>B. 9 de octubre</t>
  </si>
  <si>
    <t>Se colabora en la A-1 trasladando 2 pacientes   al CSJS.</t>
  </si>
  <si>
    <t>H. Civil del Coca</t>
  </si>
  <si>
    <t>Se colabora en la A-1 trasladando un pacientes   al Coca</t>
  </si>
  <si>
    <t>B. 5 de junio</t>
  </si>
  <si>
    <t>Se colabora tumbando un arbol de balsa q solicitaron.</t>
  </si>
  <si>
    <t>via ala valladolid</t>
  </si>
  <si>
    <t>Se colabora en la A-1 trasladando a un paciente   al CSJS.</t>
  </si>
  <si>
    <t>Frente al Bco. Pichincha</t>
  </si>
  <si>
    <t>Se colabora trasladando hasta su domicilio a un paciente en estado etilico.</t>
  </si>
  <si>
    <t>Adelia Salinas</t>
  </si>
  <si>
    <t>Se colabora trasladando a una paciente en estado embarazada.</t>
  </si>
  <si>
    <t xml:space="preserve">Alexander Vera </t>
  </si>
  <si>
    <t>Se colabora en la A-1 trasladando un pacientes   al Coca de 9 años</t>
  </si>
  <si>
    <t>Jeny Dahua</t>
  </si>
  <si>
    <t>Calapucha</t>
  </si>
  <si>
    <t>Se colabora en la A-1 trasladando a un paciente   al  H civil del Coca.</t>
  </si>
  <si>
    <t>Se colabora en la A-1 trasladando a un paciente  del H. civil del Coca  a Lagoagrio.</t>
  </si>
  <si>
    <t>Paciente de 25 años</t>
  </si>
  <si>
    <t>Marianala Apolo</t>
  </si>
  <si>
    <t>Jaconela Vivas de 34 años de edad.</t>
  </si>
  <si>
    <t>Gabriel de 32 años</t>
  </si>
  <si>
    <t>Se colabora en la R-2  trasladando a un paciente   al CSJS.</t>
  </si>
  <si>
    <t xml:space="preserve">Karolina Mendez de 25 años </t>
  </si>
  <si>
    <t>Se colbora atendiendo a la paciente a quien le dio un infarto se le aplico RSP y no salio.</t>
  </si>
  <si>
    <t>Asociacion de maiseros la Joya</t>
  </si>
  <si>
    <t>Se colabora atendiendo al incendio de la secadora de mais de la comunidad la Fredysilva,</t>
  </si>
  <si>
    <t xml:space="preserve">Niarco Criollo </t>
  </si>
  <si>
    <t xml:space="preserve">Se colabora con la atencion y traslado, al paciente que presenta una caida de aproximadamente 6 metros producto de ello presenta una fractura en el brazo izquierdo </t>
  </si>
  <si>
    <t xml:space="preserve">Crow Molina </t>
  </si>
  <si>
    <t xml:space="preserve">paciente sufre una emoragia en la parte de la pierna izquierda, producto de unas barises inflamadas </t>
  </si>
  <si>
    <t xml:space="preserve">Josefina Arguello </t>
  </si>
  <si>
    <t xml:space="preserve">Se colabora con el traslado del chamanal hasta el centro de salud sacha para que sea atendida </t>
  </si>
  <si>
    <t xml:space="preserve">Se colabora con una ayuda social llevando a las abuelita de 97 años a su domicilio </t>
  </si>
  <si>
    <t xml:space="preserve">Daniel Ortiz </t>
  </si>
  <si>
    <t xml:space="preserve">Se colabora con la atencion y traslado del paciente que sufrio una descarga electrica fue trasladado al CSJS </t>
  </si>
  <si>
    <t xml:space="preserve">Heleodolo Cuenca </t>
  </si>
  <si>
    <t>Se colabora con el traslado del paciente que presnenta una ACB y una saturacion de 52</t>
  </si>
  <si>
    <t>Alex Franco</t>
  </si>
  <si>
    <t>Se colabora con el traslado del paciente que presnenta una ACB hasta EL csjs.</t>
  </si>
  <si>
    <t>Liceth Montero</t>
  </si>
  <si>
    <t>Se colabora en la A-1 trasladando a un paciente   al CSJS  con una contusion en la ext. inf, izquierda.</t>
  </si>
  <si>
    <t>Tania Cabanilla</t>
  </si>
  <si>
    <t>Se colabora en la A-1 trasladando a un paciente   al CSJS  con un dolor abdominal.</t>
  </si>
  <si>
    <t>Paciente de 55 años</t>
  </si>
  <si>
    <t>Se traslada a su domicilio a un paciente que tiene ya cuidados paleativos</t>
  </si>
  <si>
    <t>Juan Carlos Macias</t>
  </si>
  <si>
    <t>Se colabora en la A-1 trasladando a un paciente   al CSJS  con lecion en las extr. Inferior.</t>
  </si>
  <si>
    <t>Gilberto Espinoza</t>
  </si>
  <si>
    <t>Se colabora en la R-2 trasladando a un paciente   al CSJS  con un posible ACB.</t>
  </si>
  <si>
    <t>Maite Izquierdo</t>
  </si>
  <si>
    <t>Se colabora en la A-1 trasladando a un paciente   desde CSJS  al Coca en estado de gestacion.</t>
  </si>
  <si>
    <t>Neonato</t>
  </si>
  <si>
    <t>Se colabora en la A-1 trasladando a un paciente  neonato  desde CSJS  al Coca.</t>
  </si>
  <si>
    <t>Darlise Moreno</t>
  </si>
  <si>
    <t>Se colabora en la A-1 trasladando a un paciente   al CSJS  con una fractura cerrada en la ext, inf, derecha.</t>
  </si>
  <si>
    <t xml:space="preserve">Klever Tanguila </t>
  </si>
  <si>
    <t xml:space="preserve">Se colabora con la atencion y traslado del paciente inconciente que presenta un TCE moderado mas laceraciones en el torax posterior y frontal mas una posible fractura del dedo indice de la mano izquierda </t>
  </si>
  <si>
    <t xml:space="preserve">Jair Tanguila </t>
  </si>
  <si>
    <t xml:space="preserve">Se atiende al menor que presenta laceraciones en las extremidades superiores e inferiores </t>
  </si>
  <si>
    <t xml:space="preserve">Ana Lucia Villareal </t>
  </si>
  <si>
    <t xml:space="preserve">Se colabora con el traslado de la paciente que presenta dolor precordial, nauseas y sencsacion de vertigo </t>
  </si>
  <si>
    <t>Shiguango Franz</t>
  </si>
  <si>
    <t xml:space="preserve">Se atiende y traslada al paciente que presenta laceraciones en las extremidades mas una herida en el dedo gordo del pie izquierdo </t>
  </si>
  <si>
    <t xml:space="preserve">Shiguango Erika </t>
  </si>
  <si>
    <t xml:space="preserve">Se atiende a la paciente que presenta laceraciones en las extremidad inferior izquierda y en la parte posterior de la cadera </t>
  </si>
  <si>
    <t>Pasiente de la tercera edad</t>
  </si>
  <si>
    <t>Se colabora en la A-1 trasladando a un paciente a la clinica Pazmiño  con un dolor en la ext, inf, derecha.</t>
  </si>
  <si>
    <t>Entrada a la Pimampiro</t>
  </si>
  <si>
    <t>Se colabora cortando un arbol en estaba en peligro de caerse a una vivienda.</t>
  </si>
  <si>
    <t>B. Los laureles</t>
  </si>
  <si>
    <t>Se colabora en la A-1 trasladando a un paciente al CSJS con un dolor a nivel de la columna vertebral..</t>
  </si>
  <si>
    <t>B. Miraflores</t>
  </si>
  <si>
    <t>Se colabora en la R-4 capturando y trasladando a dejar en su havital en INIAP a un oso peresoso.</t>
  </si>
  <si>
    <t>JULIO</t>
  </si>
  <si>
    <t>Eucebio Alcocer</t>
  </si>
  <si>
    <t>Se colabora en la camioneta R-2 trasladando un paciente con una herida en la extre. Inferior.</t>
  </si>
  <si>
    <t xml:space="preserve">Darwin Garcia </t>
  </si>
  <si>
    <t xml:space="preserve">Se atiende y colabora con el traslado, pasiente presenta posible trauma toraxico isquierdo mas multiples fracturas de tibia y perone tobillo izquierdo y herida abierta en la planta del pie </t>
  </si>
  <si>
    <t xml:space="preserve">Jostin Cedeño </t>
  </si>
  <si>
    <t xml:space="preserve">Se atiende al paciente que presenta multiples fracturas a nivel de tibia y perone extremidad derecha fue trasladado al CSJS </t>
  </si>
  <si>
    <t xml:space="preserve">Merizalde Alba </t>
  </si>
  <si>
    <t xml:space="preserve">Se colabora con la atencion, de la paciente que presenta laceraciones en las extremidades superiores e inferiores mas un TCE leve y una lesion en el labio </t>
  </si>
  <si>
    <t xml:space="preserve">Velez Magerli </t>
  </si>
  <si>
    <t xml:space="preserve">Se atiende a la paciente que presenta un TCE leve mas una herida no penetrante en la rodilla derecha </t>
  </si>
  <si>
    <t xml:space="preserve">Onefre Gabriel </t>
  </si>
  <si>
    <t xml:space="preserve">Paciente conciente presenta una herida abierta en la cabeza lado derecho mas laceraciones en las extremidades superiores e inferiores </t>
  </si>
  <si>
    <t>Norte uno</t>
  </si>
  <si>
    <t>Se colabora haciendo la limpieza de la via con aserrin ya que estaba regado petroleo en la via.</t>
  </si>
  <si>
    <t>Yuly Andy</t>
  </si>
  <si>
    <t>Se colabora atendiendo en la A-1 a una pasiente de 33 años de edad misma que presenta dolor en la ext, inferior izquierda se traslada al CSJS.</t>
  </si>
  <si>
    <t>Derly Flores</t>
  </si>
  <si>
    <t>Se colabora atendiendo en la A-1 a una pasiente de 25 años de edad misma que se encuentra en estado de gestacion se traslada al CSJS.</t>
  </si>
  <si>
    <t>Jimi Huatatoca</t>
  </si>
  <si>
    <t>Se colabora atendiendo en la A-1 a una pasiente de 24 años de edad mismo que  presebta politraumatismos en todo su cuerpo se traslada al CSJS.</t>
  </si>
  <si>
    <t xml:space="preserve">Leonides </t>
  </si>
  <si>
    <t>Se colabora atendiendo en la A-1 a un pasiente de 60 años de edad mismo que  presenta dolor a nivel de la ext. inferior izquierda se traslada al CSJS.</t>
  </si>
  <si>
    <t>B. Guayasamin</t>
  </si>
  <si>
    <t>Se colabora apagando un incendio estructural de una vivienda misma que se quemo un 40 % de la vivenda.</t>
  </si>
  <si>
    <t>Edwin Riera</t>
  </si>
  <si>
    <t>Se colabora atendiendo en la A-1 a un pasiente de 32 años de edad mismo que  presenta una herida en la cabeza se traslada al CSJS.</t>
  </si>
  <si>
    <t>Por la iglesia evangelica</t>
  </si>
  <si>
    <t>Se colabora atendiendo en la A-1 a un pasiente de 20 años de edad mismo que  presenta una herida en la cabeza se traslada al CSJS. Luego a pocos minutos despues fallecio.</t>
  </si>
  <si>
    <t>Se colabora atendiendo en la A-1 a un pasiente de la tercera  edad mismo que  presenta dolor en el estomago se traslada al CSJS.</t>
  </si>
  <si>
    <t>Clinica la Joya</t>
  </si>
  <si>
    <t>Se colabora trasladando a un paciente a la clinica La Joya para realizarle una RX.</t>
  </si>
  <si>
    <t>IESS Lagoagrio</t>
  </si>
  <si>
    <t>Se colabora con el traslado de un paciente en la camioneta R-2 al IESS de Lagoagrio</t>
  </si>
  <si>
    <t>Venencio Andy Grefa</t>
  </si>
  <si>
    <t>Se sale en la camioneta R-2 el Cbo. Ricardo Jimenez para realizar una inspeccion de un incendio estructural en Huataraco.</t>
  </si>
  <si>
    <t>Comunidad El Oro</t>
  </si>
  <si>
    <t>Se sale en la autobomba B-1 Sgto. Clever Mora y Bro Julian Ortega para tumbar 2 arboles de coco que estaban en peigro de caerse.</t>
  </si>
  <si>
    <t>Se sale en la camioneta R-2 el Cbo. Ricardo Jimenez para trasladar a una paciente gestante hasta el CSJS desde  Huataraco.</t>
  </si>
  <si>
    <t xml:space="preserve">Kleiner Cañar </t>
  </si>
  <si>
    <t xml:space="preserve">Se colabora con la atencion y traslado del paciente que presenta fuerte dolor del pecho y problrmas para respirar, taquicardia </t>
  </si>
  <si>
    <t xml:space="preserve">Juan Peñafiel </t>
  </si>
  <si>
    <t xml:space="preserve">Se atiende al paciente que presenta laceraciones en las extremidades superiores fue trasladado al CSJS </t>
  </si>
  <si>
    <t>Lopez Brandy Saul</t>
  </si>
  <si>
    <t xml:space="preserve">Se atiende al paciente que presenta aliento a alcohol con un TCE leve mas laceraciones en las extremidades mas un corte en la ceja, fue trasladado al CSJS </t>
  </si>
  <si>
    <t xml:space="preserve">Moreno Samaniego Robinson </t>
  </si>
  <si>
    <t xml:space="preserve">Se colabora con la atencion y traslado del paciente que presenta un TCE leve mas una  herida no penetrante a nivel de la cabeza mas una lession  en el cuello, fue trasladado al CSJS </t>
  </si>
  <si>
    <t xml:space="preserve">Fabio Leonardo Portilla </t>
  </si>
  <si>
    <t xml:space="preserve">Se atiende al paciente que presenta una ´posible fractura de femur Izquierdo fue trasladado al CSJS </t>
  </si>
  <si>
    <t xml:space="preserve">Salome Rosales </t>
  </si>
  <si>
    <t xml:space="preserve">Se colabora con el traslado del paciente que presenta dolor de cabeza y problemas para respirar </t>
  </si>
  <si>
    <t xml:space="preserve">Nick Grefa </t>
  </si>
  <si>
    <t xml:space="preserve">Se colabora con la atencion y traslado del paciente que presenta laceraciones en las extremidades superiores e inferiores golpe contuso en el flanco izquierdo y posible luxacion de hombro </t>
  </si>
  <si>
    <t xml:space="preserve"> Anderson Vargas                                              </t>
  </si>
  <si>
    <t>Se colabora atendiendo en la A-1 a un pasiente de 21 años de edad mismo que  presenta una herida en el labio se traslada al CSJS.</t>
  </si>
  <si>
    <t>Estadio de la Liga</t>
  </si>
  <si>
    <t>Se colabora con la seguridad en la A-1 al partido de futbol de asenso de categoria a las 15h00</t>
  </si>
  <si>
    <t>Eliceo Arevalo</t>
  </si>
  <si>
    <t>Se colabora trasladando a un paciente de la tercera edad que estaba delicado de salud desde sacha profundo al CSJS.</t>
  </si>
  <si>
    <t>Niño recien nacido</t>
  </si>
  <si>
    <t>Se colabora trasladando de un niño recien nacido en la A-1 desde el CSJS. Al H civil del Coca.</t>
  </si>
  <si>
    <t>Bayron Aguirre</t>
  </si>
  <si>
    <t>Se colabora atendiendo en la A-1 a un pasiente de 16 años de edad mismo que  presenta una posible fractura de clavicula derecha se traslada al CSJS.</t>
  </si>
  <si>
    <t>Se colabora con la seguridad en la A-1 al a la inauguracion del campeonato de indor y boly de las parroquias del canton  a las 10h00.</t>
  </si>
  <si>
    <t xml:space="preserve">Fernando Ruiz </t>
  </si>
  <si>
    <t xml:space="preserve">se colabora con la atencion y traslado del paciente que presenta una fractura expuesta de tibia y perone en la extremidad inferior derecha, fue trasladado al CSJS </t>
  </si>
  <si>
    <t xml:space="preserve">Melissa Calapucha </t>
  </si>
  <si>
    <t xml:space="preserve">Se atiende a la paciente que presenta fuerte dolor en el estomago por intoxicacion por inguerir liquido de fumigar se procedio a trasladar al CSJS </t>
  </si>
  <si>
    <t xml:space="preserve">Jefferson Rodrigues </t>
  </si>
  <si>
    <t xml:space="preserve">Se atiende al paciente que presenta laceraciones en las extremidades mas corte en el menton sentido nasal se procedio al trasladarlo al CSJS </t>
  </si>
  <si>
    <t xml:space="preserve">Yerson Raul Cambo </t>
  </si>
  <si>
    <t xml:space="preserve">Se atiende al paciente que presenta un TCE grabe mas otorraguia y laceraciones en las extremidades, fue trasladado al CSJS </t>
  </si>
  <si>
    <t xml:space="preserve">Balceca Quispe </t>
  </si>
  <si>
    <t xml:space="preserve">Se colabora con la atencion del paciente que presenta sintomas de intoxicacion por gramoxone fue trasladada al CSJS </t>
  </si>
  <si>
    <t xml:space="preserve">Chafuel Segundo </t>
  </si>
  <si>
    <t xml:space="preserve">Se colabora colabora con el traslado del paceinte que presenta combulciones </t>
  </si>
  <si>
    <t>Loma colorada</t>
  </si>
  <si>
    <t>Se colabora dando seguridad al motocros con el personal Sgto. Clever Mora y 10 estudiantes de emergencias medicas del ITZO</t>
  </si>
  <si>
    <t>Belgica Andy</t>
  </si>
  <si>
    <t>Se colabora con el traslado de la paciente de 24 años de edad con un embarazo a termino.</t>
  </si>
  <si>
    <t>Miguel Ortiz</t>
  </si>
  <si>
    <t>Se colabora con el traslado del paciente de 27 años de edad con un traumatismo multiple</t>
  </si>
  <si>
    <t>Elizabeth Vasquez</t>
  </si>
  <si>
    <t>Se colabora con el traslado del paciente de 17 años de edad con un posparto</t>
  </si>
  <si>
    <t>Felix Minota</t>
  </si>
  <si>
    <t>Se colabora atendiendo en la A-2 a  2  pasiente con diferentes politraumatismosse traslada al CSJS.</t>
  </si>
  <si>
    <t>Jeison Verdezoto</t>
  </si>
  <si>
    <t>Se sale en la ambulancia A-1 conel personal de turno para atender al paciente de 10 años de edad con una fracturs de radio derecho.</t>
  </si>
  <si>
    <t>Manuel Rogel</t>
  </si>
  <si>
    <t>Se sale en la ambulancia A-2 conel personal de turno para atender al paciente de 75 años de edad con una desidratacion moderada.</t>
  </si>
  <si>
    <t>Alba Noa</t>
  </si>
  <si>
    <t>Se colabora trasladando a la paciente de 35 años de edad con una herida en la muñeca derecha, se lo traslada al CSJS.</t>
  </si>
  <si>
    <t>Brayan Asuncion</t>
  </si>
  <si>
    <t>Se colabora atendiendo en la A-2 a  1 pasiente de 32 años de edad con un TCE grave se traslada al CSJS.</t>
  </si>
  <si>
    <t>Se colabora trasladando a un paciente de 32 años de edad hasta el H. civil del coca.</t>
  </si>
  <si>
    <t xml:space="preserve">Tanguila Grefa Bryan </t>
  </si>
  <si>
    <t>Se colabora con la atencion y traslado del paciente una posible fractura a nivel del codo izquierdo mas laceraciones en el rostro fue trasladado al HFO</t>
  </si>
  <si>
    <t xml:space="preserve">Anthony Lenin Freire </t>
  </si>
  <si>
    <t xml:space="preserve">Se atiende al paciente que presenta desorientacion, sufrio una caida producto de las convulciones presenta emesis </t>
  </si>
  <si>
    <t xml:space="preserve">Sub.Of Gonzalo Valarezo </t>
  </si>
  <si>
    <t xml:space="preserve">Torres Castilo Patricio </t>
  </si>
  <si>
    <t xml:space="preserve">Se colabora con la atencion del paciente que presenta un TCE leve mas una herida cortante a nivel del labio y contuciones en las extremidades superiores </t>
  </si>
  <si>
    <t xml:space="preserve">Chinso Masa Jose </t>
  </si>
  <si>
    <t xml:space="preserve">Se colabora con la atencion y traslado del paciente que presenta diabetes, y convulciones, fue trasladado al CSJS </t>
  </si>
  <si>
    <t xml:space="preserve">Pacientes en labor de parto </t>
  </si>
  <si>
    <t xml:space="preserve">Se colabora con el traslado desde el CSJS hasta el HFO a dos paciente en estado de gestacion con problemas para el parto </t>
  </si>
  <si>
    <t xml:space="preserve">Rojer Jaramillo </t>
  </si>
  <si>
    <t xml:space="preserve">Se atiende al paciente que presenta laceraciones en las extremidades inferiores y superiores mas un TCE leve fue trasladado al CSJS </t>
  </si>
  <si>
    <t xml:space="preserve">Jose Vargas </t>
  </si>
  <si>
    <t xml:space="preserve">se colabora con la tumba de un arbol en el barrio machala que ponia en riesgo una vivienda </t>
  </si>
  <si>
    <t>Kevin Anderson</t>
  </si>
  <si>
    <t>Se atiende en la A-2 al paciente de 26 años de edad, presenta una fractura de extremidad inferior, se lo traslada al CSJS.</t>
  </si>
  <si>
    <t>Cristian Apolo</t>
  </si>
  <si>
    <t>Se atiende en la A-2 al paciente de 36 años de edad, presenta una fractura de extremidad inferior, se lo traslada al CSJS.</t>
  </si>
  <si>
    <t>Nelson Pilataxi</t>
  </si>
  <si>
    <t>Se atiende en la A-2 al paciente de 15 años de edad, presenta laceraciones en las extremidades, se lo traslada al CSJS.</t>
  </si>
  <si>
    <t>Traslado</t>
  </si>
  <si>
    <t>Se colsabora con el traslado hasta el H. civil del coca a 2 pacientes con diferentes fracturas.</t>
  </si>
  <si>
    <t>Via Mariscal</t>
  </si>
  <si>
    <t>Se colabora regando agua en la tribuma para las danzas del pregon de fiestas.</t>
  </si>
  <si>
    <t>Jeison Mancilla</t>
  </si>
  <si>
    <t>Se atiende en la A-2 al paciente de 61 años de edad, presenta intoxicacion , se lo traslada al CSJS.</t>
  </si>
  <si>
    <t>Ruben Jipa</t>
  </si>
  <si>
    <t>Se atiende en la A-2 al paciente de 44 años de edad, presenta fractura de extremidad inferior, se lo traslada al CSJS.</t>
  </si>
  <si>
    <t>centro de la ciudad</t>
  </si>
  <si>
    <t>Se colabora en la B-3 dando agua a las festividades del canton.</t>
  </si>
  <si>
    <t>Se colabora en la a-2 dando seguridad a las  festividades del canton.</t>
  </si>
  <si>
    <t>Nicolas Avilez</t>
  </si>
  <si>
    <t>Se colabora trasladando al CSJS a un paciente de la tercera edad que se encontraba malito.</t>
  </si>
  <si>
    <t>Yomaira Ruiz</t>
  </si>
  <si>
    <t>Se atiende en la A-2 al paciente de 30 años de edad, presenta fractura de extremidad inferior, se lo traslada al CSJS.</t>
  </si>
  <si>
    <t>Se colabora con el traslado desde el CSJS hasta el HFO a una paciente de 30 años de edad con una fractura de extremidad inferior.</t>
  </si>
  <si>
    <t>Alison Chimbo</t>
  </si>
  <si>
    <t>Se atiende en la A-2 al paciente de 20 años de edad, se lo traslada al CSJS.</t>
  </si>
  <si>
    <t>Jair Vergara</t>
  </si>
  <si>
    <t>Angelo Sangoqisa</t>
  </si>
  <si>
    <t>Se atiende en la A-2 al paciente de 22 años de edad, se lo traslada al CSJS.</t>
  </si>
  <si>
    <t>Hector Poroso</t>
  </si>
  <si>
    <t>Se atiende en la A-2 al paciente de 73 años de edad, se lo traslada al CSJS.</t>
  </si>
  <si>
    <t>Hermel Bravo</t>
  </si>
  <si>
    <t>Se traslada a un paciente critico desde la clinica pazmiñp hasta el CSJS en cual en el trayecto fallecio</t>
  </si>
  <si>
    <t>Miguel Tapia</t>
  </si>
  <si>
    <t>Se colabora con un traslado en la A-2 hasta el HC. Del Coca, a una persona de la tercera edad.</t>
  </si>
  <si>
    <t>Dante Calva</t>
  </si>
  <si>
    <t>Se colabora atendiendo y trasladando a un paciente de 7 años de edad con una herida en el tobillo se lo traslada hasta la clinica pasmiño.</t>
  </si>
  <si>
    <t xml:space="preserve">Cerda Irma </t>
  </si>
  <si>
    <t xml:space="preserve">Se colabora con la atencion y traslado de paciente que presenta, estado inconciente mas un TCE moderado mas lesiones en las extremidades y una herida en la parte del pariental derecho de la cabeza fue trasladada al CSJS </t>
  </si>
  <si>
    <t xml:space="preserve">Se colabora con el traslado a lapaciente hasta el HFO </t>
  </si>
  <si>
    <t>Cbo Ricardo Jimenez</t>
  </si>
  <si>
    <t>Segundo Salazar</t>
  </si>
  <si>
    <t>Se atiende al Sr. Segundo Salazar con número de Identidad 1706264361 con 80 años de edad que presenta una contución en la parte frontal de la cabeza, se lo encuentra en estado seminconciente.  Según versiones del paciente se encontraba en su domicilio y los familiares lo encuentran en la vereda caído.  El paciente es trasladado al Centro de Salud Tipo C de Joya de los Sachas, vehículo Ambulancia A1. Actuán Cbo. (B) Ricardo Jimenez y Bro. Julian Ortega.  Retorno a la Unidad 11:45.</t>
  </si>
  <si>
    <t>marcelo ledesma</t>
  </si>
  <si>
    <t>Se atiende al Sr. Marco Ledezma con número de Identidad 2100261462, que según versiones del paciente se accidentado en su motocicleta a las 9 de la noche, presentando un golpe contuso en la pierna derecha, edematizandose durante la noche y aumentando el dolor, solicita ser transportado al Centro de Salud tipo C de La Joya de los Sachas. Vehículo Ambulancia A2.  Actúan Cbo. (B) Jaime Aguilar y Cbo. (B) Ricardo Jimenez.  Retorno a la Unidad 01:50 del 26/08/2025.</t>
  </si>
  <si>
    <t xml:space="preserve">se colabora con la limpieza del colicie de deportes del barrio central en la autobomba B3 </t>
  </si>
  <si>
    <t>Bro: Julian Ortega</t>
  </si>
  <si>
    <t xml:space="preserve">Por disposición de la maxima autoridad delega al Tnlgo: Bro Julian Ortega para impartir una charla sobre el otorgamiento de los permisos de funcionamientos a lops locales comerciales </t>
  </si>
  <si>
    <t>Cbo: Luis Gonzales</t>
  </si>
  <si>
    <t>Cbo: Ricardo Jimenez</t>
  </si>
  <si>
    <t>se colabora con el traslado de un paciente que sufrio un accidente de transito en la ambulancia A2 desde san Carlos hasta el CSJS</t>
  </si>
  <si>
    <t xml:space="preserve">realiza el tranlado de un paciente desde el centro de salub joya de los sachas hasta el hospital francisco de orellana en la ambulancia A2 </t>
  </si>
  <si>
    <t>realiza el tranlado de una paciente desde el hospital francisco de orellana hasta la clinica EMA en el canton Sucumbios en la ambulancia A2</t>
  </si>
  <si>
    <t>Willian Leon  de 43 años</t>
  </si>
  <si>
    <t>Cbo: Jaime Aguilar</t>
  </si>
  <si>
    <t xml:space="preserve">Angela Zamora </t>
  </si>
  <si>
    <t>se colabora con la atencion y posterior trsalado a su domicilio de una paciente que presentaba problemas de qurisis depresibas el trslado se realiza en la ambulancia A2</t>
  </si>
  <si>
    <t xml:space="preserve">Alcivar Barre Leiner </t>
  </si>
  <si>
    <t xml:space="preserve">Se atiende al paciente que presenta una posible fractura de femur izquierdo las laceraciones en las extremidades </t>
  </si>
  <si>
    <t xml:space="preserve">Camposano Sebastian </t>
  </si>
  <si>
    <t xml:space="preserve">Se atiende y colabora el traslado del paciente que presenta una fractura expuesta de femur izquierdo mas una posible fractura de tibia y perone fueron trasladados al CSJS </t>
  </si>
  <si>
    <t xml:space="preserve">Cedeño Eloiza </t>
  </si>
  <si>
    <t xml:space="preserve">Se atiende y traslada a la paciente que presenta lacaeraciones y contuciones en las extremidades mas un hematoma en la parte posterior de la cabeza </t>
  </si>
  <si>
    <t xml:space="preserve">Aguinda Alex </t>
  </si>
  <si>
    <t xml:space="preserve">Se colabora con el traslado y la atencion al paciente que presenta laceraciones en las extremidades superiores e inferiores mas un TCE leve </t>
  </si>
  <si>
    <t xml:space="preserve">Andy Rene </t>
  </si>
  <si>
    <t xml:space="preserve">Se atiende y colabora con el traslado del paciente que presenta contuciones y laceraciones en las extremidades fueron trasladados al CSJS </t>
  </si>
  <si>
    <t>Septiembre</t>
  </si>
  <si>
    <t xml:space="preserve">Rescate de cuerpo sin vida </t>
  </si>
  <si>
    <t xml:space="preserve">Se acude a la comunidad paratuyaku en la parroquia Union Milagreña, procediendo a avanzar por el rio napo duerante 15 mnts rio abajo para la respectiva extracion del cadaver </t>
  </si>
  <si>
    <t xml:space="preserve">BRO: JULIOAN ORTEGA </t>
  </si>
  <si>
    <t xml:space="preserve">sub of: EDWIN MORA </t>
  </si>
  <si>
    <t xml:space="preserve">JAIME AGUILAR </t>
  </si>
  <si>
    <t>Por solicitud, mediante oficio se realiza el rescate de una abejas apis que se encontraban dentro de una unidad educativa en la comunidad 25 de diciembre se asiste en la camioneta R4</t>
  </si>
  <si>
    <t>Se ateiende al Cbo: Jime Aguilar quien sufrio un accidente de transito en el barrio Luz de America, fue asistido en la ambulancia A2 y transportado hasta el CSJS</t>
  </si>
  <si>
    <t>BRO: JULIAN ORTEGA</t>
  </si>
  <si>
    <t>Se colabora con el traslado del paciente Jaime Aguilar desde el CSJS hata el Hospital de Orellana en la ambulancia A2</t>
  </si>
  <si>
    <t xml:space="preserve">LUIS GONZALES </t>
  </si>
  <si>
    <t xml:space="preserve">Se colabora con el translado de paciente Jaime Aguilar desde el Hospotal de orellana hasta el horpital Eugenio Espejo en la cuidad de Quito </t>
  </si>
  <si>
    <t>Cbo: SAMUEL ENCARNACION</t>
  </si>
  <si>
    <t>ZAVALA ZAMORA ROSA</t>
  </si>
  <si>
    <t>Se colabora con la atencion de la paciente quien sufrio una caida de su propia altura fue trasportada hasta el centro de salud de Joya de los Sachas. En la ambulancia A2</t>
  </si>
  <si>
    <t xml:space="preserve">se colabora con la atencio de la señora y el traslado hasts el CSJS en la ambulancia A1 </t>
  </si>
  <si>
    <t>SALTOS GUERRERO</t>
  </si>
  <si>
    <t xml:space="preserve">Veronica Gutierres </t>
  </si>
  <si>
    <t>05/092025</t>
  </si>
  <si>
    <t xml:space="preserve">Cbo: Ricardo Jimenez </t>
  </si>
  <si>
    <t>Se atiende al paciente quien sufrio un accidente de transito frente la gasolinera una moto contra un bus, el paciente fue trasladao hasta el,CSJS en la ambulancia A2</t>
  </si>
  <si>
    <t xml:space="preserve">se ateinde a la paciente quien sufrio un accidente de transito la choco con otra motocicleta la paciente fue asistida en el lugar y no quiso ser trasladada hasta el centro de salub </t>
  </si>
  <si>
    <t xml:space="preserve">VELEN CEDEÑO </t>
  </si>
  <si>
    <t>Se atiende a la paciente quien iba en la motocicleta como acompañante la cual pierde pista por distarccion y cae, la apciente fue traslada hata el CSJS en la ambulancia A2</t>
  </si>
  <si>
    <t xml:space="preserve">BRO: JULIAN ORTEGA </t>
  </si>
  <si>
    <t xml:space="preserve">JULIAN ORTEGA </t>
  </si>
  <si>
    <t xml:space="preserve">Por parte del jefe se colabora con el vehiculo camioneta R4 para que asista a una cita medica en el hospital f de Orellana </t>
  </si>
  <si>
    <t>ROBINSON DIAZ</t>
  </si>
  <si>
    <t>Se ateinde al paciente quiar sufre un accidente de transsito al inpactarse con otra motocicleta feu trasladado al CSJS en la ambulancia A2</t>
  </si>
  <si>
    <t xml:space="preserve">Milton Rodrigues </t>
  </si>
  <si>
    <t>se atiende al señor quien posoblemete sufrio un shock por fuertes emociones, fue traslalado hasta el CSJS</t>
  </si>
  <si>
    <t xml:space="preserve">Giler Valencia Jose </t>
  </si>
  <si>
    <t xml:space="preserve">Se colabora con la atencion y traslado del paciente conciente que presenta contucion en la ingle mas un TCE leve </t>
  </si>
  <si>
    <t>Cornejo Cedeño Mateo</t>
  </si>
  <si>
    <t xml:space="preserve">paciente conciente presenta laceraciones en las extremidades y en el rostro, fue trasladado al CSJS </t>
  </si>
  <si>
    <t xml:space="preserve">Papa Montero Nataly </t>
  </si>
  <si>
    <t xml:space="preserve">Se colabora con la atencion y traslado de la paciente que presenta labor de parto con 38 semana </t>
  </si>
  <si>
    <t xml:space="preserve">Alvarado Shiguango Jhon </t>
  </si>
  <si>
    <t xml:space="preserve">Se colabora con la atencion del pasiente que presenta una herida abierta de aproximadamente 2 cm fue trasladado al CSJS </t>
  </si>
  <si>
    <t>AGOSTO</t>
  </si>
  <si>
    <t>Cbo: Samuel Encarnacion</t>
  </si>
  <si>
    <t>Cristian Morelo</t>
  </si>
  <si>
    <t>se atendio al apciente con politraumatismos producto de un accidente de transito, fua traslado al CSJS en la ambulancia A1</t>
  </si>
  <si>
    <t xml:space="preserve">Cbo: Samuel Encarnacion </t>
  </si>
  <si>
    <t>Bryan Loor</t>
  </si>
  <si>
    <t>se atendio al paciente quien sufrio un aacidente de transito, fue atendido y trasladado alha el CSJS en la ambulancuia A1</t>
  </si>
  <si>
    <t>Goyes Victor</t>
  </si>
  <si>
    <t>se atendio al señor que sufrio un accidente de transito, fue atendido y trasladado hasta el CSJS en lambulancia A1</t>
  </si>
  <si>
    <t>Cbo: Samuel Encarnacion.</t>
  </si>
  <si>
    <t>Orbe Mosquera</t>
  </si>
  <si>
    <t>se atendio al paciente que sufrio un accidente de transito, fue atendido y trasladado hasta el CSJS en la ambulancia A1</t>
  </si>
  <si>
    <t xml:space="preserve">Kenia Calderon </t>
  </si>
  <si>
    <t>se atendio a la señora que sufrio un accidente de transito y luego fue trasladada hasta el CSJS en la ambulancia A1</t>
  </si>
  <si>
    <t xml:space="preserve">Se colabora con el traslado de uan paciente mayor de edad desde su domicilio (chamanal) hasta el horpital Marco Vinicio Iza </t>
  </si>
  <si>
    <t xml:space="preserve">Gelma Mayer </t>
  </si>
  <si>
    <t xml:space="preserve">Se realiza el rescate de un animal (gato) desde un pozo de agua de aproximadamente unos 6 metros de profundidad </t>
  </si>
  <si>
    <t>Jeny Cambo</t>
  </si>
  <si>
    <t>Se atiende en la A-1 a una paciente de 40 años de edad misma que tiene laceraciones en sus extremidades se lo traslada al CSJS.</t>
  </si>
  <si>
    <t>Patricia Encarnacion</t>
  </si>
  <si>
    <t>Se atiende en la A-1 a una paciente de 40 años de edad misma que se encuentra descompenzada,  se lo traslada al CSJS.</t>
  </si>
  <si>
    <t>Alberto Tanguila</t>
  </si>
  <si>
    <t>Se atiende en la A-1 a una paciente de 23 años de edad misma que se encuentra con ataques epilepticos,  se lo traslada al CSJS.</t>
  </si>
  <si>
    <t>Se sale en la A-1 hasta enokanqi pero al llegar ya lo habian trasladado a los heridos.</t>
  </si>
  <si>
    <t>casigab</t>
  </si>
  <si>
    <t>Se sale en la autobomba B-3 para realizar el labado de 3 carpas del casigapconjuntamente con los trabajadores.</t>
  </si>
  <si>
    <t>Se sale en la camioneta R-2 con 2 efectivos para sacar una vaca que se a caido en un pozo.</t>
  </si>
  <si>
    <t>Se sale en la autobomba B-3 para apagar un incendio en una secadora de café.</t>
  </si>
  <si>
    <t>Mario Merizalde</t>
  </si>
  <si>
    <t>Se colabora con un traslado desde el sacha a su domicilio</t>
  </si>
  <si>
    <t>Frente al Hotel Americano</t>
  </si>
  <si>
    <t>Se colabora limpiando la via con aserrin ya que la via estaba regado diecel.</t>
  </si>
  <si>
    <t>Valladolid</t>
  </si>
  <si>
    <t>Se sale en la A-1  para rescatar ala niña de 5 años de edad que a sido arrastrada por el rio.</t>
  </si>
  <si>
    <t>Angie Rogel</t>
  </si>
  <si>
    <t>Se atiende en la A-1 a una paciente de 21 años de edad misma que se encuentra con un hematomas en la cabeza,  se lo traslada al CSJS.</t>
  </si>
  <si>
    <t xml:space="preserve"> 19/09/2025</t>
  </si>
  <si>
    <t xml:space="preserve">Sale la unidad R2 a la comuna guamayaco 1 con elcrespectivo presonal para realizar la extracion de un cadaver </t>
  </si>
  <si>
    <t xml:space="preserve">Seguridad estadio </t>
  </si>
  <si>
    <t xml:space="preserve">Según lo solicitado se procede a llegar hasta el estadio de la liga cantonal para brindar seguridad en el partido de futbol </t>
  </si>
  <si>
    <t xml:space="preserve"> Bro. Freison Barragan</t>
  </si>
  <si>
    <t xml:space="preserve">Pompeya </t>
  </si>
  <si>
    <t>Se colabora con el traslado de una paciente desde pompeya sur al CSJS</t>
  </si>
  <si>
    <t>OCTUBRE</t>
  </si>
  <si>
    <t>SPTIEMBRE</t>
  </si>
  <si>
    <t xml:space="preserve">Accidente de transito </t>
  </si>
  <si>
    <t>Se colabora con la atencion de un paciente de accidente de motocicleta llegangp al punto see pudo constatar de que ya se encontraba sin signos vitales</t>
  </si>
  <si>
    <t xml:space="preserve">Grefa Maria </t>
  </si>
  <si>
    <t xml:space="preserve">Se colabora con el traslado de la paciente que presenta dolores de parto desde la comunidad nueva esmeralda al CSJS </t>
  </si>
  <si>
    <t xml:space="preserve">Grace Punina </t>
  </si>
  <si>
    <t xml:space="preserve">Se atiende y colabora con el traslado de la joven que presenta ataques epilecticos </t>
  </si>
  <si>
    <t xml:space="preserve">Brindar seguridad En el estadio </t>
  </si>
  <si>
    <t>Por parte del pedido de los dirigentes de anaconda futbol club se procedio a brindar seguridad en el encuenta deportivo de asenso de la liga pro</t>
  </si>
  <si>
    <t>Por parte del pedido de los dirigentes de Rio Aguarico  se procedio a brindar seguridad en el encuenta deportivo de asenso de la liga pro</t>
  </si>
  <si>
    <t xml:space="preserve">Vargas Frautelino </t>
  </si>
  <si>
    <t xml:space="preserve">Se colabora con la atencion y traslado del pasiente que presenta aliento a alcohol, mas laceraciones de extremidades mas corte en la ceja derecha, fue trasladado al CSJS </t>
  </si>
  <si>
    <t xml:space="preserve">Simbaña Tacuri Fabian </t>
  </si>
  <si>
    <t xml:space="preserve">Se atiende al pasiente con aliento a alcohol que presenta laceraciones en las extremidades superiores, fue trasladado al CSJS </t>
  </si>
  <si>
    <t>Rolando Aguinda</t>
  </si>
  <si>
    <t>Se colabora con la atencion y traslado del pasiente que presenta contusion en las  extremidades, fue trasladado al CSJS.</t>
  </si>
  <si>
    <t>Evelin Iza</t>
  </si>
  <si>
    <t>Se colabora con la atencion y traslado del pasiente que presenta un hematoma en la cabeza fue trasladado al CSJS.</t>
  </si>
  <si>
    <t>Se colabora con la atencion y traslado del pasiente S/N que presenta una herida de vala en la cabeza fue trasladado al HH.Coca</t>
  </si>
  <si>
    <t>Jose Galarza</t>
  </si>
  <si>
    <t>Se colabora con el traslado en la R4 a un paciente  de 60 años de edad para realizarse una tomografia en la Clinica La Joya.</t>
  </si>
  <si>
    <t>Javier Valderrama</t>
  </si>
  <si>
    <t>Se colabora trasladando un paciente de 25 años de edad mismo qe presenta contusiones a nivel de las extremidades.</t>
  </si>
  <si>
    <t>Carlos Mestanza</t>
  </si>
  <si>
    <t>Se colabora con la atencion y traslado del pasiente que presenta dolor a nivel de la columna vertabral, fue trasladado al CSJS.</t>
  </si>
  <si>
    <t>Rescate de un peresoso</t>
  </si>
  <si>
    <t>Se sale en la R4 para rescatar un peresoso q se encontraba dentro de un solar y se lo dejo por el sector de INIAP.</t>
  </si>
  <si>
    <t>Seguridad al pregon de fiestas</t>
  </si>
  <si>
    <t>Se colabora dando seguridad en la A-1 al colegio Agoyan.</t>
  </si>
  <si>
    <t>Eder Encarnacion</t>
  </si>
  <si>
    <t xml:space="preserve">Se colabora con la atencion y traslado del pasiente que presenta una posible fractura de pelvis, fue trasladado al CSJS </t>
  </si>
  <si>
    <t xml:space="preserve">Bro.Freison Barragan </t>
  </si>
  <si>
    <t>Campoverde Jose</t>
  </si>
  <si>
    <t xml:space="preserve">Se colabora con el bote para pasar el personal operador de una retro escabadora que se estaba por llevar el rio coca </t>
  </si>
  <si>
    <t xml:space="preserve">Incendio vehicular </t>
  </si>
  <si>
    <t>Se acude al llamado de un incendio vehicular en el barrio los laureles, llegando al punto se pudo constar el incendio y controlar reallizando las debidas tecnicas.</t>
  </si>
  <si>
    <t xml:space="preserve">Ulices Yasacama Vargas </t>
  </si>
  <si>
    <t xml:space="preserve">Se atiende y colabora con el traslado del paciente que sufrio un accidente de moto, presenta una herida no penetrante en la ceja y laceraciones en el brazo derecho </t>
  </si>
  <si>
    <t>Aimar Vegay</t>
  </si>
  <si>
    <t>Se colabora con el traslado de una paciente de 17 años de edad en estado embarazada, al CSJS.</t>
  </si>
  <si>
    <t>Realizar tomografia</t>
  </si>
  <si>
    <t>Se colabora con un traslada a la Clinica la Joya a un paciente y el retorno H.C. Coca</t>
  </si>
  <si>
    <t>Se atiende una llamada de un incendio estructural lo cual al llegar ya lo habian apagado.</t>
  </si>
  <si>
    <t>Marcelo Piyajo</t>
  </si>
  <si>
    <t>La parque</t>
  </si>
  <si>
    <t>Se colabora atendiendo a un paciente de 44 años de edad con una herida en la cabeza se lo traslada al CSJS.</t>
  </si>
  <si>
    <t>Se colabora trasladando  a 2 pacientes con fracturas para realizar cirugia. HC. Coca</t>
  </si>
  <si>
    <t>wilmer Chamorro</t>
  </si>
  <si>
    <t>Se colabora atendiendo a un paciente de 27 años de edad mismo que tiene dolor a nivel de la columna vertabral se trasla CSJS.</t>
  </si>
  <si>
    <t>Se colabora trasladando  a una pacientes al  HC. Coca</t>
  </si>
  <si>
    <t>2 pacientes</t>
  </si>
  <si>
    <t>Se colabora trasladando  a 2 pacientes con traumatismoa se los traslada al CSJS.</t>
  </si>
  <si>
    <t>Edy Ceballos</t>
  </si>
  <si>
    <t>Se colabora atendiendo a un paciente herido en el cuello con arma blanca se lo traslada al CSJS.</t>
  </si>
  <si>
    <t>Bairon Ocaña 36 años</t>
  </si>
  <si>
    <t>Se colabora atenduendo a un paciente herido con arma de fuego se lo traslada al CSJS y luego al HC. Coca</t>
  </si>
  <si>
    <t>3 de Noviembre Eladio Qezada</t>
  </si>
  <si>
    <t>Se colabora trasladando a una persona intoxicada hasta el CSJS.</t>
  </si>
  <si>
    <t>Ruben Parrales</t>
  </si>
  <si>
    <t>Se colabora atendiendo a un paciente con un trauma toraxico se lo traslada al CSJS.</t>
  </si>
  <si>
    <t>Marlon Chimborazo</t>
  </si>
  <si>
    <t>Se colabora atendiendo a un paciente de 26 años de edad, presenta herida en la extre. Inferios se lo traslada al  csjs.</t>
  </si>
  <si>
    <t>atiende a 2 pacientes</t>
  </si>
  <si>
    <t>Se atiende a 2 pacientes con traumatismos se lo traslada al CSJS.</t>
  </si>
  <si>
    <t>Yuliana Qezada</t>
  </si>
  <si>
    <t>Se colabora atendiendo a una paciente de 20 años de edad con una herida de arma de fuego en el hombro derecho se lo traslada al HC. Coca</t>
  </si>
  <si>
    <t>Alex Alcivar</t>
  </si>
  <si>
    <t>Se atiende un incendio vehicular de un auto en la calle 10 de agosto.</t>
  </si>
  <si>
    <t>Consuelo Llerena</t>
  </si>
  <si>
    <t>Se colabora trasladando a una paciente de 37 años de edad en estado embarazada se lo traslada al CSJS.</t>
  </si>
  <si>
    <t>Mamilton Palma</t>
  </si>
  <si>
    <t>Se colabora atendiendo a un paciente de 42 años de edad con laceraciones en las ext.se  lo traslada al CSJS.</t>
  </si>
  <si>
    <t>Tercera edad</t>
  </si>
  <si>
    <t>Se colabora trasladando a una persona de la tercera edad al CSJS.</t>
  </si>
  <si>
    <t>la parque</t>
  </si>
  <si>
    <t>Se colabora cortando un arbol que se encontraba caido en la via por el puente.</t>
  </si>
  <si>
    <t>Marcos Otavalo</t>
  </si>
  <si>
    <t>Se colabora atendiendo a un paciente con una fractura de ext. inferior se lo traslada ala clinica Pazmiño.</t>
  </si>
  <si>
    <t>se traslada a 8 niños intoxicados</t>
  </si>
  <si>
    <t>Se traslada desde el cañon de los monos al coca a 8 niños intoxicados.</t>
  </si>
  <si>
    <t>Brishi Garcia</t>
  </si>
  <si>
    <t>Se colabora trasladando a una paciente de 15 años de edad misma que tiene una cita medica en el HC coca.</t>
  </si>
  <si>
    <t>Paciente embarazada</t>
  </si>
  <si>
    <t>Se colabora trasladando a una paciente embarazada con sintomas de parto, al CSJS.</t>
  </si>
  <si>
    <t>Nasareno</t>
  </si>
  <si>
    <t>Se atiende a una persona de 50 años de edad misma que presenta presion alta se lo traslada al CSJS.</t>
  </si>
  <si>
    <t>Se colabora atendiendo a una paciente con politraumatismos , se lo traslada al CSJS.</t>
  </si>
  <si>
    <t>NOVIEMBRE</t>
  </si>
  <si>
    <t>Montero Vargas Fredi</t>
  </si>
  <si>
    <t xml:space="preserve">Se colabaora con la atencion y traslado del paciente que presenta un corte a nivel del pie derecho por una moto wadaña, fue trasladado a la clinica la joya </t>
  </si>
  <si>
    <t xml:space="preserve">S/N </t>
  </si>
  <si>
    <t xml:space="preserve">Se atiende y traslada al paciente que presenta una desorientacion mas laceraciones en la parte frontal del rostro con hemoragia nasal, fue trasladado al CSJS </t>
  </si>
  <si>
    <t>Velez Vela Daniel</t>
  </si>
  <si>
    <t xml:space="preserve">Se traslada al paciente que presenta fuerte dolor del las cervicales mas laceracion en la parte frontal del rostro, fue trasladado al CSJS </t>
  </si>
  <si>
    <t xml:space="preserve">Se atiende a la señora que presenta un escalpe de aprox. 25cm mas heridas penetrantes a nivel de las extremidades inferiores y superiores mas una contucion en el hojo derecho, fue trasladada al CSJS </t>
  </si>
  <si>
    <t>Francisco Qimbiuco</t>
  </si>
  <si>
    <t>Se colabora atendiendoa un paciente de 36 años de edad que presenta dolor a nivel del cuerpo se traslada al CSJS.</t>
  </si>
  <si>
    <t>Maria Ushiña</t>
  </si>
  <si>
    <t>Se colabora atendiendoa un paciente de 54 años de edad que presenta dolor a nivel de la servical se lo traslada al  CSJS.</t>
  </si>
  <si>
    <t>Jeferson Mash</t>
  </si>
  <si>
    <t>Se colabora atendiendoa un paciente de 24 años de edad que presenta una herida punzante en el abdomen se lo traslada al  CSJS.</t>
  </si>
  <si>
    <t>2 pasientes</t>
  </si>
  <si>
    <t>Se colabora atendiendo a 2 pacientes con politraumatismos y heridas se lo trasladan al CSJS.</t>
  </si>
  <si>
    <t>Se colabora trasladando a un paciente picado de culebra en su esxtremidad hasta el CSJS.</t>
  </si>
  <si>
    <t>Se colabora atendiendo y trasladando a un paciente de 64 años de edad mismo que tiene una fractura en su esxtremidad hasta se lo traslada al CSJS.</t>
  </si>
  <si>
    <t>Gabriel Zapata</t>
  </si>
  <si>
    <t>Se colabora atendiendo a un paciente de 57 años de edad mismo que tiene una herida en la cabeza se lo traslada al CSJS.</t>
  </si>
  <si>
    <t>B. Alborada</t>
  </si>
  <si>
    <t>Se colabora atrapando a una boa de 4 mts. Y se lo suelta en INIAP.</t>
  </si>
  <si>
    <t>HC. Coca</t>
  </si>
  <si>
    <t>Traslado de una paciente en estado de gestacion</t>
  </si>
  <si>
    <t>Shany Rojas</t>
  </si>
  <si>
    <t>Se colabora atendiendo a un paciente de 23 años de edad mismo que tiene dolor a nivel del hombro izquierdo se lo traslada al CSJS.</t>
  </si>
  <si>
    <t>Se colabora atendiendo a dos paciente con traumatismos se lo traslada al CSJS.</t>
  </si>
  <si>
    <t>Nicolas Solis</t>
  </si>
  <si>
    <t>Se colabora atendiendo a un paciente de 72 años de edad mismo que tiene fractura de tavique, se lo traslada al CSJS.</t>
  </si>
  <si>
    <t>Hernry Gualpa</t>
  </si>
  <si>
    <t>Se colabora atendiendo a un paciente de 25 años de edad mismo que tiene una posible apendisitis, se lo traslada al CSJS.</t>
  </si>
  <si>
    <t>Se colabora trasladando a un paciente de 25 años de edad mismo que tiene combulsiones</t>
  </si>
  <si>
    <t>Caños al Coca</t>
  </si>
  <si>
    <t>Veronica Mendoza</t>
  </si>
  <si>
    <t>Se colabora trasladando a una paciente embarazada con sintomas de parto prematuro.</t>
  </si>
  <si>
    <t>Santos Astudillo</t>
  </si>
  <si>
    <t>Se colabora trasladando a un paciente de la tercera edad, mismo q tiene paralisis en las extremidades inferiores.</t>
  </si>
  <si>
    <t>Angel Romero</t>
  </si>
  <si>
    <t>Se colabora trasladando a un paciente de 53 años de edad con una herida en el rostro, hasta el CSJS.</t>
  </si>
  <si>
    <t xml:space="preserve">Codigo Plata </t>
  </si>
  <si>
    <t xml:space="preserve">Se acude a un llamado de emergencia en la comunidad 12 de febrero, llegando al punto se puede constatar que la persona ya se encontraba sin signos vitales por un disparo de arma de fuego </t>
  </si>
  <si>
    <t xml:space="preserve">incendio veicular </t>
  </si>
  <si>
    <t>Se acude a un llamado de incendio en el barrio santa rita de un veiculo tipo automovil llegando al punto se verifica y controla en incendio.</t>
  </si>
  <si>
    <t xml:space="preserve">incendio electrico </t>
  </si>
  <si>
    <t>Se acude a un llamado de un incendio de un transformador de un pozo petroler, llegando al punto se colabora a los compañeros de petroecuador con la extincion y mitigacion.</t>
  </si>
  <si>
    <t xml:space="preserve">Sub.of Gonzalo valarezo </t>
  </si>
  <si>
    <t xml:space="preserve">Acidente de transito </t>
  </si>
  <si>
    <t xml:space="preserve">Se colabora con la atencion y traslado del paciente qu presenta laceraciones en sus extremidades superiores </t>
  </si>
  <si>
    <t xml:space="preserve">Incendio veicular </t>
  </si>
  <si>
    <t xml:space="preserve">Se diregue a un llamado de incendio veicular en la av. Fundadores y 12 de febrero llegando al punto de constata del incendio y se procede a controlar y a enfriar </t>
  </si>
  <si>
    <t xml:space="preserve">Mazate Carbajal Byron </t>
  </si>
  <si>
    <t xml:space="preserve">Se atiende al paciente que presenta aliento a alcohol mas un corte en la parte frontal de la cabeza de aproximadamente 3cm. </t>
  </si>
  <si>
    <t>Curipoma Paqui Deivis</t>
  </si>
  <si>
    <t xml:space="preserve">Se colabora con la atencion y traslado del paciente que presenta un TCE moderado mas una herida cortante en la cabeza parte frontal de la cabeza de aprox. De 10 cm y laceraciones en las extremidades superiores </t>
  </si>
  <si>
    <t xml:space="preserve">Erraez Curipoma </t>
  </si>
  <si>
    <t xml:space="preserve">Se atiende al paciente con laceraciones en las extremidades superiores e inferiores </t>
  </si>
  <si>
    <t xml:space="preserve">Papa Sucumbios Emili </t>
  </si>
  <si>
    <t xml:space="preserve">Se acude a un llamado de emergencia en la comunidad San francisco de chicta llegando al punto se verifica la paciente ya se encontraba sin signos vitales producto de consumir quimicos para fumigar la malesa </t>
  </si>
  <si>
    <t xml:space="preserve">Felix Calapucha </t>
  </si>
  <si>
    <t xml:space="preserve">Se colabora con el traslado del menor que presenta temperatura elevada y descompensacion </t>
  </si>
  <si>
    <t xml:space="preserve">Cabrera Tacuri Jordy </t>
  </si>
  <si>
    <t xml:space="preserve">Se atiende y traslada al paciente que presenta un TCE moderado mas una posible fractura de mandibula mas posible fractura de brazo izquierdo fue trasladado al CSJS </t>
  </si>
  <si>
    <t xml:space="preserve">Diego Armando Tenorio </t>
  </si>
  <si>
    <t xml:space="preserve">Se atiende al paciente que presente una posible fractura expuesta de tibia y perone producto de una herida por proyectil arma de fuego, fue trasladado al CSJS  </t>
  </si>
  <si>
    <t xml:space="preserve">Angel Escolastico Mastian </t>
  </si>
  <si>
    <t xml:space="preserve">Se colabora con la atencion del paciente que sufre una caida de aprox. 3mt y presenta una posible frectura de femur izquierdo, fue trasladado al CSJS </t>
  </si>
  <si>
    <t xml:space="preserve">Monica Zurita Alvares </t>
  </si>
  <si>
    <t xml:space="preserve">Se atiende y traslada a la pasiente que presenta laceraciones en las extremidades superiores producto de un accidente en moto, fue trasladada al CSJS </t>
  </si>
  <si>
    <t xml:space="preserve">Se acude al llamado de emergencia llegando al punto se verifica y se atiende a la paciente inconciente con un TCE moderado, fue trasladada al CSJS </t>
  </si>
  <si>
    <t xml:space="preserve">Jose Sarango Sanchez </t>
  </si>
  <si>
    <t xml:space="preserve">Se colabora con la atencion y traslado del paciente que presenta una posible fractura de tibia y perone </t>
  </si>
  <si>
    <t>Maiquel Mendoza</t>
  </si>
  <si>
    <t>Se colabora atendiendo en la ambulancia a un paciente de 16 años de edad con una fractura avietra de femur, se lo traslada al CSJS.</t>
  </si>
  <si>
    <t>Gudiño Chamba</t>
  </si>
  <si>
    <t>Se colabora atendiendo en la ambulancia a un paciente de 15 años de edad con dolor a nivel de columna vertebral, se lo traslada al CSJS.</t>
  </si>
  <si>
    <t>Se colabora atendiendo a un paciente de la tercera edad que es hipertenso se lo traslada al CSJS.</t>
  </si>
  <si>
    <t>Bro Julian Ortega</t>
  </si>
  <si>
    <t>Jaime Nompahue</t>
  </si>
  <si>
    <t>Se colabora trasladando a un paciente de 20 años de edad con una heridad en la cabeza al CSJS.</t>
  </si>
  <si>
    <t>Se colabora trasladando a un paciente de 20 años de edad con una heridad en la cabeza al HC. Del Coca.</t>
  </si>
  <si>
    <t>Bro.Julian Ortega</t>
  </si>
  <si>
    <t>Leon Lopez</t>
  </si>
  <si>
    <t>Se colabora trasladando a un paciente de 22 años de edad con un TCE leve se lo traslada al CSJS.</t>
  </si>
  <si>
    <t>05/12/2025C</t>
  </si>
  <si>
    <t>06/12/2025C</t>
  </si>
  <si>
    <t>Leonardo Solorzano</t>
  </si>
  <si>
    <t>Se colabora atendiendo a un paciente de 34 años de edad con una posible fractura de costilla se lo traslada al CSJS.</t>
  </si>
  <si>
    <t>Se colabora trasladando a un paciente de 34 años de edad con una posible fractura de costilla se lo traslada al HC. Lagoagrio</t>
  </si>
  <si>
    <t>08/121/2025</t>
  </si>
  <si>
    <t xml:space="preserve">Pilamunga Wiliam </t>
  </si>
  <si>
    <t xml:space="preserve">Se colabora con la atencio y traslado del paciente que presenta fuerte dolor del torax mas laceraciones en las extremidades superiores mas un TCE moderado </t>
  </si>
  <si>
    <t xml:space="preserve">Yamzapanta Juan </t>
  </si>
  <si>
    <t xml:space="preserve">Se colabora con la atencion del paciente que presenta laceraciones en las extremidades inferiores mas corte en el labio inferior fueron trasladados al CSJS </t>
  </si>
  <si>
    <t xml:space="preserve">Se llega al punto y colabora con la sofocacion y enfriamiento, verificando ademas que en el lugar existian 3 personas sin signos vitales por causa de la explocion </t>
  </si>
  <si>
    <t xml:space="preserve">Emergencia medica </t>
  </si>
  <si>
    <t xml:space="preserve">Se atiende y traslada al paciente que presenta un TCE moderado por una caida de su propia altura fue trasladado al CSJS </t>
  </si>
  <si>
    <t xml:space="preserve">Se atiende al paciente que presenta laceraciones en las extemidades y abdomen dolor de cabeza, fue trasladado al CSJS </t>
  </si>
  <si>
    <t xml:space="preserve">Patricia Quiñonez </t>
  </si>
  <si>
    <t xml:space="preserve">se colabora con el traslado a la paciente que presenta dolor de parto con 38 semanas de embarazo </t>
  </si>
  <si>
    <t>Luis Punina</t>
  </si>
  <si>
    <t>Se colabora trasladando a un paciente de 44 años de edad  tiene fractura expuesta  se lo traslada al CSJS.</t>
  </si>
  <si>
    <t>Se atiende a un paciente con politraumatismos , se lo traslada al CSJS.</t>
  </si>
  <si>
    <t>Se atiende a 2 paciente con politraumatismos , se lo traslada al CSJS.</t>
  </si>
  <si>
    <t>Luis Garcia</t>
  </si>
  <si>
    <t>Se colabora enfriando un vehiculo que se habia incendiado .</t>
  </si>
  <si>
    <t>Marisol Rios</t>
  </si>
  <si>
    <t>Se colabora apagando un incendio que se a encendido en una manguela de una cocina insdustril.</t>
  </si>
  <si>
    <t>Patricio Zambrano</t>
  </si>
  <si>
    <t>Se colabora atendiendo y trasladando aun paciente con dolor lumbar, al CSJS.</t>
  </si>
  <si>
    <t>Carlos Romero</t>
  </si>
  <si>
    <t>Se colabora trasladando a un paciente de 82 años de edad  con una herida en la cabeza, se lo traslada al CSJS.</t>
  </si>
  <si>
    <t>Se colabora atendiendo y trasladando auna paciente de 28 años de edad con unos cortes en la mano, trasl al CSJS.</t>
  </si>
  <si>
    <t>Blanca</t>
  </si>
  <si>
    <t>Se colabora atendiendo y trasladando auna paciente de 77 años de edad que estaba mal de salud, trasl al CSJS.</t>
  </si>
  <si>
    <t>Cristian Gualaqiza</t>
  </si>
  <si>
    <t>Se colabora atendiendo y trasladando au paciente de 34 años de edad con una erida en la ext. inferior , traslada al CSJS.</t>
  </si>
  <si>
    <t xml:space="preserve">Pastuisaca Castro </t>
  </si>
  <si>
    <t xml:space="preserve">Paciente presenta un TCE leve mas contucion en el brazo izquierdo fue trasladado al CSJS </t>
  </si>
  <si>
    <t xml:space="preserve">Angelica Guachamin </t>
  </si>
  <si>
    <t xml:space="preserve">Se atiende a la sra. Presenta una contucion en el codo izquierdo fueron trasladados al CSJS </t>
  </si>
  <si>
    <t>Solorzano Erick</t>
  </si>
  <si>
    <t xml:space="preserve">Se colabora con la atencion del paciente que presenta un TCE moderado mas laceraciones en las extremidades mas corte en la ceja izquierda </t>
  </si>
  <si>
    <t>21//12/2025</t>
  </si>
  <si>
    <t xml:space="preserve">Clever Junga </t>
  </si>
  <si>
    <t xml:space="preserve">Se atiende y clabora con el traslado del paciente que presenta un TCE leve mas una herida no penetrante </t>
  </si>
  <si>
    <t xml:space="preserve">Sanchez Ricky </t>
  </si>
  <si>
    <t>Se atiende y colabora con el traslado del paciente que presenta un corte en la mejila derecha.</t>
  </si>
  <si>
    <t xml:space="preserve">Alvarado Cesar </t>
  </si>
  <si>
    <t xml:space="preserve">Se colabora con atencion y traslado del paciente que presenta una posible fractura de clavicula izquierda mas trauma toraxio </t>
  </si>
  <si>
    <t xml:space="preserve">Alex Balcazar </t>
  </si>
  <si>
    <t xml:space="preserve">Se atiende y traslada al paciente que presenta una posible luxacion de tobillo izquierdo </t>
  </si>
  <si>
    <t>Lina Cuenca</t>
  </si>
  <si>
    <t>Se colabora trasladando hasta el CSJS a una paciente de 22 años de edad en estado de gestacion.</t>
  </si>
  <si>
    <t>Jordy Paztuña</t>
  </si>
  <si>
    <t>Se colabora atendiendo a un paciente de 16 años de edad mismo qe tiene laceraciones en las ext., se lo traslada al CSJS.</t>
  </si>
  <si>
    <t>Marcos Jimenez</t>
  </si>
  <si>
    <t>Se colabora atendiendo a un paciente de 19 años de edad mismo qe tiene un hematoma en la cabeza, se lo traslada al CSJS.</t>
  </si>
  <si>
    <t>Wilson Fernandez</t>
  </si>
  <si>
    <t>Se colabora atendiendo a un paciente de 31 años de edad mismo qe tiene un erida en la cabeza, se lo traslada al CSJS.</t>
  </si>
  <si>
    <t>Marcos Valdez</t>
  </si>
  <si>
    <t>Se colabora atendiendo a un paciente de 52 años de edad mismo qe tiene una fractura de tibia y perone derecho, se lo traslada al CSJS.</t>
  </si>
  <si>
    <t>Isabel Barcenas</t>
  </si>
  <si>
    <t>Se colabora atendiendo a un paciente de 15 años de edad mismo qe tiene sintomas hepilepticos, se lo traslada al CSJS.</t>
  </si>
  <si>
    <t>Jesus Sotelo</t>
  </si>
  <si>
    <t>Se colabora sofocando un conato de un incendio en una cocina en el barrio central</t>
  </si>
  <si>
    <t>Poveda Berta</t>
  </si>
  <si>
    <t xml:space="preserve">Se atiende y colabora con  la atencion de la oaciente que presenta un TCE moderado mas corte de aproximacion de 5 cm parte frontal izquierdo del craneo </t>
  </si>
  <si>
    <t xml:space="preserve">Valladares Victor </t>
  </si>
  <si>
    <t xml:space="preserve">se atiende y traslada al paciente que presenta laceraciones en las extremidades superiores fueron trasladado hasta el CSJS </t>
  </si>
  <si>
    <t xml:space="preserve">Se atiende y traslada a la paciente que presenta ataques epilecticos desde el colegio 12 de febrero al CSJS </t>
  </si>
  <si>
    <t xml:space="preserve">Macias Camacho Welinton </t>
  </si>
  <si>
    <t xml:space="preserve">Se atiende al paciente que presenta un TCE leve, confuso con una posible freactura de tivia y perone cerrada, fue trasladado al CSJS </t>
  </si>
  <si>
    <t>Tukup Fidel</t>
  </si>
  <si>
    <t xml:space="preserve">Se atiende y traslada al paciente que presenta un TCE leve mas un corte no penetrante a nivel de la frente fue trasladado al CSJS </t>
  </si>
  <si>
    <t xml:space="preserve">Stevien Villavicencio </t>
  </si>
  <si>
    <t xml:space="preserve">Se traslada al paciente que presenta un TCE leve mas herida no penetrante a nivel de la frente mas laceraciones en el rostro y extremidases superiores </t>
  </si>
  <si>
    <t xml:space="preserve">Calapucha Gustavo </t>
  </si>
  <si>
    <t xml:space="preserve">Se atiende al paciente que presenta un TCE leve mas laceraciones en las extremidades superiores e inferiores </t>
  </si>
  <si>
    <t>Gilman Utitiaj</t>
  </si>
  <si>
    <t xml:space="preserve">Se procede con la atencion y se constata que el paciente presenta un TCE leve mas difilcultad para respirar, fue trasladado al CSJS </t>
  </si>
  <si>
    <t xml:space="preserve">Alfredo Mendoza </t>
  </si>
  <si>
    <t xml:space="preserve">Se atiende a un llamado incendio en una vivienda, llegando al punto se constata del incendio era de una secadora de cacao y se procede a controlar e ixtinguir el fuego. Como pitonero Bro freison barragan </t>
  </si>
  <si>
    <t xml:space="preserve">Wilmer Naranjo </t>
  </si>
  <si>
    <t xml:space="preserve">Se colabora con la atencion y traslasdo del paciente que presenta un TCE leve mas laceraciones en las extremidades superiores y una contucion a nivel de la costilla derecha, fue trasladado a la clinica pazmiño </t>
  </si>
  <si>
    <t xml:space="preserve">Vegay Villagran Camilo </t>
  </si>
  <si>
    <t xml:space="preserve">Se colabora con la atencion y traslado del paciente que presenta dolor a nivel del pecho y dificultad para respirar, fue trasladado al CSJS </t>
  </si>
  <si>
    <t xml:space="preserve">Mueneala Junior </t>
  </si>
  <si>
    <t xml:space="preserve">Se atiende  colabora con el traslado del paciente que presenta un TCE moderado mas laceraciones en las extremidades superiores, fue trasladado al CSJS </t>
  </si>
  <si>
    <t>tercera Edad</t>
  </si>
  <si>
    <t>Se colabora con el traslado de una persona de la tercera edad para una cita con el traumatologo en la clinica La Joya</t>
  </si>
  <si>
    <t>Nathaly Paredes</t>
  </si>
  <si>
    <t>Se colabora atendiendo a una paciente de 30 años de edad, misma que presenta posible fractura de rodilla, se lo traslada al CSJS.</t>
  </si>
  <si>
    <t>Niño de 1 año</t>
  </si>
  <si>
    <t>Se colabora con el traslado de un niño de 1 año de edad hasta el CSJS. Desde la 3 de Noviembre ya que se encuentra mal de salud.</t>
  </si>
  <si>
    <t>Manuel Patiño</t>
  </si>
  <si>
    <t>Se colabora trasladando a una persona de 70 años de edad hasta su domicilio.</t>
  </si>
  <si>
    <t>Nelson Velez</t>
  </si>
  <si>
    <t>Se colabora atendiendo a un paciente de 39 años de edad mismo q tiene una herida en la cabeza selo traslada a la clinica sachamed.</t>
  </si>
  <si>
    <t>Lesly Muñoz</t>
  </si>
  <si>
    <t>Se colabora atendiendo a un paciente de 13 años de edad misma que presenta un TCE moderado se lo traslada al CSJS.</t>
  </si>
  <si>
    <t>Lagosanpedro</t>
  </si>
  <si>
    <t>Se avanza hasta el lugar en la autobomba B3 al llegar ya lo habian apagado lo cual se realizo la inspeccion correspondiente.</t>
  </si>
  <si>
    <t>Grey Punina</t>
  </si>
  <si>
    <t>Se colabora con el traslado de una paciente nde 13 años de edad misma que se encuentra con taquicardia  mas descompenzada.</t>
  </si>
  <si>
    <t>Cibis Chiriboga</t>
  </si>
  <si>
    <t>Se colabora en la ambulancia A-2 con el personal Samuel E. para ayudar a la paciente   de 18 años de edad que se encuentra descompensada,se lo traslada al CSJS.</t>
  </si>
  <si>
    <t>Se colabora con un traslado de un niño que se encontraba malde salud, al HC. Coca</t>
  </si>
  <si>
    <t>Antonio Huatatoca</t>
  </si>
  <si>
    <t>Se colabora atendiendo a una persona de 61 años de edad misma que tiene una herida en la cabeza, se lo traslada al CSJS.</t>
  </si>
  <si>
    <t>Kimberly Moreira</t>
  </si>
  <si>
    <t>Se colabora atendiendo a una paciente de 26 años de edad en estado de gestacion, se lo traslada al CSJS.</t>
  </si>
  <si>
    <t xml:space="preserve">Rosa Garcia </t>
  </si>
  <si>
    <t>Se colabora atendiendo a una paciente de 59 años de edad, tiene dolor a nivel del hombro izquierdo, se lo traslada al CSJS.</t>
  </si>
  <si>
    <t>2 victimas</t>
  </si>
  <si>
    <t>Se atiende a 2 personas con arma de fuego se loa traslada hasta el CSJS.</t>
  </si>
  <si>
    <t>Una estudiante.</t>
  </si>
  <si>
    <t>Se colabora atendiendo a una estudiante que se encontraba desconpenzada se lo traslada al CSJS.</t>
  </si>
  <si>
    <t>accidente de transito</t>
  </si>
  <si>
    <t>Se colabora atendiendo a un paciente, se lo traslada al CSJS.</t>
  </si>
  <si>
    <t xml:space="preserve">accidente transito 2 victimas </t>
  </si>
  <si>
    <t>Se colabora atendiendo a 2 pasientes con traumatismos, se lo traslada al CSJS.</t>
  </si>
  <si>
    <t>accidente</t>
  </si>
  <si>
    <t>Se salio a la emergencia y al llegar ya lo habian llevado en vehiculo particular.</t>
  </si>
  <si>
    <t>Se salio a la emergencia y se atendio a 2 pacientes , se lo llevo al CSJS.</t>
  </si>
  <si>
    <t>Jorman Andy</t>
  </si>
  <si>
    <t>Se colabora atendiendo a un paciente de 24 años de edad mismo que se lo traslado al CSJS.</t>
  </si>
  <si>
    <t>DICIEMB.</t>
  </si>
  <si>
    <t>ENERO</t>
  </si>
  <si>
    <t>FEBRER</t>
  </si>
  <si>
    <t>Cbo.Samuel E.</t>
  </si>
  <si>
    <t>Damaris Pillajo</t>
  </si>
  <si>
    <t>Se colabora cortando un anillo  que tenia puesto la niña de 12 años de edad.</t>
  </si>
  <si>
    <t>3 de noviembre</t>
  </si>
  <si>
    <t>Se colabora cor un traslado a una paciente que se encontraba mal de salud.</t>
  </si>
  <si>
    <t>Se colabora con el traslado de una niña de 9 años de edad misma que tiene una posible apendisitis.</t>
  </si>
  <si>
    <t>ESC. 12 de Febrero</t>
  </si>
  <si>
    <t>Se colabora dejando agua para la escuela.</t>
  </si>
  <si>
    <t>Bro. Julian Ortega.</t>
  </si>
  <si>
    <t>Barrio Paraiso</t>
  </si>
  <si>
    <t>Se colabora abriendo una puerta ya que se a quedado encerrada.</t>
  </si>
  <si>
    <t>via al Gato azul</t>
  </si>
  <si>
    <t>Se colabora atendiendo a un pacientede 22 años de edad mismo que fue abaliado.</t>
  </si>
  <si>
    <t>Escuela Shaday</t>
  </si>
  <si>
    <t>Se colabora atendiendo a un niño de 5 años de edad mismo que sufrio una fractura serrada de extremidad sup. Izquierda.</t>
  </si>
  <si>
    <t>Helen Cueba</t>
  </si>
  <si>
    <t>Se colabora atendiendo a una paciente de 22 años de edad misma que tiene una fractura cerrada de extremidad sup. Izquierda.</t>
  </si>
  <si>
    <t>Belinda Gaibor</t>
  </si>
  <si>
    <t>Se atiende a la paciente que presenta un fuerte dolor de cabeza mas dolor de espalda baja y extremidades fue trasladada al CSJS</t>
  </si>
  <si>
    <t>Kevin Ramires</t>
  </si>
  <si>
    <t xml:space="preserve">Se atiende al paciente que presenta un TCE leve mas laceraciones en las extremidades mas herida no penetrante a nivel de la garganta </t>
  </si>
  <si>
    <t>Jorge Salco</t>
  </si>
  <si>
    <t xml:space="preserve">Se colabora con la atencion y traslasdo del paciente que presenta contucion de rodilla izquierda fueron trasladados al CSJS </t>
  </si>
  <si>
    <t xml:space="preserve">Tania Ajon </t>
  </si>
  <si>
    <t xml:space="preserve">Se atiende a la joven que presenta un fuerte dolor de la extremidad superior izquierda </t>
  </si>
  <si>
    <t>Fernanda Quevembo</t>
  </si>
  <si>
    <t xml:space="preserve">Se atiende a la paciente que difiere dolor en la parte de la columna y brazo izquierdo fueron trasladadas al CSJS </t>
  </si>
  <si>
    <t xml:space="preserve">Jorge Mestanza </t>
  </si>
  <si>
    <t xml:space="preserve">Se colabora con la atencion al paciente que presenta una herida abierta a nivel frontal de la cabeza ceja izquierda fue trasladado al CSJS </t>
  </si>
  <si>
    <t>Barrio los Laureles</t>
  </si>
  <si>
    <t>Se colabora con la limpieza de unas calles para ser reasfaltadas.</t>
  </si>
  <si>
    <t>Se colabora en la limpieza del piso de la plaza civica.</t>
  </si>
  <si>
    <t>Entrada al gato azul</t>
  </si>
  <si>
    <t>Se sale atender a un paciente de 22 años de edad mismo que presenta dolor en su exte, inf, izquierda, no quiso ser trasladado.</t>
  </si>
  <si>
    <t>Se acudio a un llamado donde se encontro a una paciente dwe 50 años de edad misma que sufre de equisofremia lo cual en el mismo lugar se recupero y no se lo traslado</t>
  </si>
  <si>
    <t>Funeraria Criollo</t>
  </si>
  <si>
    <t>Se colabora atendiendo al paciente de 26 años de edad mismo que tiene una herida en el rostro, se lo traslada al CSJS.</t>
  </si>
  <si>
    <t>Se colabora  llenando un bidon de agua para la limpieza de la plaza civica.</t>
  </si>
  <si>
    <t>comunidad primero de mayo</t>
  </si>
  <si>
    <t>Se colabora atendiendo a una paciente de 16 años, fue atropellada x una motosicleta, tiene un trauma abdominal se traslada al CSJS.</t>
  </si>
  <si>
    <t>Traslado al HC. Del Coca</t>
  </si>
  <si>
    <t>Se colabora trasladando a la paciente de 16 años con un trauma abdominal.</t>
  </si>
  <si>
    <t>via Sancarlos</t>
  </si>
  <si>
    <t>Se colabora en la A-1 atendiendo al pacientede 18 años de edad con una fractura de pierna izquierda, se lo traslada al CSJS.</t>
  </si>
  <si>
    <t xml:space="preserve">Angel Ortiz </t>
  </si>
  <si>
    <t xml:space="preserve">Se colabora con la atencion y traslado del paciente que presenta una herida en la perte frontal de la cabeza </t>
  </si>
  <si>
    <t xml:space="preserve">Adelaina Tuni </t>
  </si>
  <si>
    <t xml:space="preserve">Se colabora con el trasdado desde el puesto de salud enokanqui al CSJS misma que presenta fuerte dolor a nivel del abdomen y tiene 14 semanas de embarazo </t>
  </si>
  <si>
    <t xml:space="preserve">Chunso Nataly </t>
  </si>
  <si>
    <t xml:space="preserve">paciente se encuentra en estado de gestacion y presenta fuerte dolor a nivel abdominal </t>
  </si>
  <si>
    <t xml:space="preserve">Andy Ofelia </t>
  </si>
  <si>
    <t xml:space="preserve">Se atiende y traslada a la paciente que presenta un amputacion del dedo medio de la extremidad superior deracha fueron trasladados al CSJS </t>
  </si>
  <si>
    <t xml:space="preserve">Chinquinsa Valdaña </t>
  </si>
  <si>
    <t xml:space="preserve">Se atiende y traslada al paciente que presenta diferentes cortes en el cuero cabelludo por arma de fuego i corte en el pie derecho mas contuciones en las manos fueron trasladado al CSJS </t>
  </si>
  <si>
    <t>Bairon Macias</t>
  </si>
  <si>
    <t>Se colabora atendiendo en la A-1 a un paciente de 33 años de edad, presenta una herida en la cabeza, se lo traslada al CSJS.</t>
  </si>
  <si>
    <t>Jimi Trujillo</t>
  </si>
  <si>
    <t>Se colabora atendiendo en la A-1 a un paciente de 24 años de edad, presenta dolor a nivel de las costillas derecha, se lo traslada al CSJS.</t>
  </si>
  <si>
    <t>Jorge Chimbo</t>
  </si>
  <si>
    <t>Se colabora atendiendo en la A-1 a un paciente de 37 años de edad, presenta un hematoma en la cabeza, se lo traslada al CSJS.</t>
  </si>
  <si>
    <t>Juan Carlos Sedeño</t>
  </si>
  <si>
    <t>Se colabora atendiendo en la A-1 a un paciente de 46 años de edad, presenta una herida cortopunzante en las costillas, se lo traslada al CSJS.</t>
  </si>
  <si>
    <t>Magaby Zambrano</t>
  </si>
  <si>
    <t>Se colabora atendiendo en la A-1 a un paciente de 16 años de edad, presenta una descompenzacion, se lo traslada al CSJS.</t>
  </si>
  <si>
    <t>Fredy Egas</t>
  </si>
  <si>
    <t>Se colabora atendiendo en la A-1 a un paciente de 37 años de edad, presenta una quemadura en el cuello, se lo traslada al CSJS.</t>
  </si>
  <si>
    <t>Rescate de abejas</t>
  </si>
  <si>
    <t>Se sale en la autobomba B-3 con Samuel E y Bro Julian O. para rescatar unas avejas.</t>
  </si>
  <si>
    <t>Carlos Burgos</t>
  </si>
  <si>
    <t>Se traslada a verificar a una victima  al llegar ya no tenia signos vitales.</t>
  </si>
  <si>
    <t>Cesar Bosquez</t>
  </si>
  <si>
    <t>Se colabora con la atencion del paciente que presenta posible fractura de femur izquierdo, fue trasladado al CSJS</t>
  </si>
  <si>
    <t xml:space="preserve">Se atiende al Sr. Que presenta un TCE leve mas corte a nivel de la cabeza parte occipital  </t>
  </si>
  <si>
    <t xml:space="preserve">Francisco Aurto </t>
  </si>
  <si>
    <t xml:space="preserve">Se colabora con la atencion y traslado del paciente que presenta un TCE leve mas laceraciones en la parte frontal del rostro </t>
  </si>
  <si>
    <t>Se colabora con la atencion y traslado del paciente que presenta laceraciones en sus extremidades y una posible luxacion de tobillo izquierdo fue trasladado al H.F.O</t>
  </si>
  <si>
    <t>Se colabora colabora con el traslado al Hospital Marco Vinicio Isa.</t>
  </si>
  <si>
    <t>Jaime Cuaran</t>
  </si>
  <si>
    <t xml:space="preserve">Se atienete al paciente que presenta un TCEModerado mas corte de cuero cabelludo de aproximadamente 10 cm y laceraciones en las extremidades superiores </t>
  </si>
  <si>
    <t xml:space="preserve">Monica Surita </t>
  </si>
  <si>
    <t xml:space="preserve">Se atiende y traslada a la paciente que presenta una herida cortante por arma blanca a nivel de la planta del pie derecho fue trasladada al CSJS </t>
  </si>
  <si>
    <t xml:space="preserve">Traslado </t>
  </si>
  <si>
    <t xml:space="preserve">Se colabora con el traslasdo de la paciente que presenta fuerte sangrado vaginal misma que se encuentra en estado de hembarazo, se traslado del puesto de salud rumipamba al CSJS </t>
  </si>
  <si>
    <t xml:space="preserve">Se traslada a un paciente desde el CSJS al H:F:O </t>
  </si>
  <si>
    <t>Sgto. Christian Avendaño</t>
  </si>
  <si>
    <t xml:space="preserve">Tiwi Chiriap Juan </t>
  </si>
  <si>
    <t xml:space="preserve">Se atiende al paciente que presenta trauma en cervicales mas posible fractura de extremidad superior derecha mas un TCE leve y hematoma oxipital </t>
  </si>
  <si>
    <t xml:space="preserve">Evelin Narvaez </t>
  </si>
  <si>
    <t xml:space="preserve">Se atiende a la paciente que presenta fuerte dolor abdominal mas laceraciones en las extremidades inferiores </t>
  </si>
  <si>
    <t xml:space="preserve">Juan </t>
  </si>
  <si>
    <t xml:space="preserve">Se atiende al paciente que presenta una contusion en el tobillo derecho mas dolor a nivel de las costillas y posible luxacion de codo derecho fueron trasladado al CSJS </t>
  </si>
  <si>
    <t>Miguel Flores</t>
  </si>
  <si>
    <t>Se atientde al paciente que presenta laceraciones en la extremidad superior derecha a nivel del antebrazo y una herida abierta a nivel delo craneo (lado occipital).</t>
  </si>
  <si>
    <t>Camilo Alvaro</t>
  </si>
  <si>
    <t>Jimy Poveda</t>
  </si>
  <si>
    <t>Se atiende al paciente que presenta herida abierta a nivel del craneo.</t>
  </si>
  <si>
    <t>Bro.Samuel Encarnacion</t>
  </si>
  <si>
    <t>Narvaez Rosado</t>
  </si>
  <si>
    <t>Se atiende al paciente que presenta hematoma a nivel del craneo occipital.</t>
  </si>
  <si>
    <t xml:space="preserve">Se atiende a paciente que presenta fractura expuesta en la extremidad inferior izquierda a nivel de la tibia y perone. </t>
  </si>
  <si>
    <t>Dana Maldonado</t>
  </si>
  <si>
    <t>Se atiende a paciente que presenta hematoma a nivel del craneo (occipital) y cefalea intensa.</t>
  </si>
  <si>
    <t>Grefa Cerda Sarli</t>
  </si>
  <si>
    <t>Se atiende a paciente que  presenta  luxacion en extremidad superior izquierda a nivel escapular y una herida abierta de 2cm en el menton.</t>
  </si>
  <si>
    <t>15/032026</t>
  </si>
  <si>
    <t>Cristian Meza</t>
  </si>
  <si>
    <t>Se atiente a paciente que presenta dolor a nivel de la extremidad inferior izquierda.</t>
  </si>
  <si>
    <t>Mamallacta Huatatoca</t>
  </si>
  <si>
    <t>Se atiende a paciente que presenta nauseas, vomito (emesis), mareos e irritacion a la garganta.</t>
  </si>
  <si>
    <t>Javier Alexander Gonzales Campoverde</t>
  </si>
  <si>
    <t>Se atiende a paciente que presenta una herida abierta en la extremidad inferior izquierda a nivel de la tibia y perone.</t>
  </si>
  <si>
    <t>Miguel Angel Lucero Melo</t>
  </si>
  <si>
    <t>Se atiende a paciente que presenta multiples heridas en la parte frontal del craneo y contusion toracica con posible neumotorax.</t>
  </si>
  <si>
    <t xml:space="preserve">Alveiro Josue Cabezas Naranjo </t>
  </si>
  <si>
    <t>Se atiende a paciente que presenta contusion a nivel occipital y laceracione en extremidades superiores y inferiores.</t>
  </si>
  <si>
    <t xml:space="preserve">Bro.Julian Ortega </t>
  </si>
  <si>
    <t>Rosero Melo Miguel Angel</t>
  </si>
  <si>
    <t xml:space="preserve">Rodrigez Rodrigez Lucia Leonor </t>
  </si>
  <si>
    <t>Se atiende a paciente que presenta multiples heridas abierta en la parte frontal a nivel del (craneo y cara) mas fractura cerrada en la extremidad superior derecha a nivel del (radio y cubito)</t>
  </si>
  <si>
    <t>Se atiende a paciente que presenta dolor intenso a nivel de la regió inguinal (iingle)</t>
  </si>
  <si>
    <t>Herrera Simaleza Shakira Yessenia</t>
  </si>
  <si>
    <t>Se atiende a paciente que presenta 39,5 semanas de gestacion y inicio de trabajo de parto.</t>
  </si>
  <si>
    <t>Sub.Of. Gonzalo Valarezo</t>
  </si>
  <si>
    <t>Venancio Gallegos</t>
  </si>
  <si>
    <t>Se atiende a un paciente que presenta laceraciones en extremidades superiores y una fractrura expuesta en extremidad inferior izquierda a nivel de tibia-perone.</t>
  </si>
  <si>
    <t>Aurora Castillo</t>
  </si>
  <si>
    <t>Se atiende a una paciente de genero femenino la cual presenta una fractura cerrada en extremidad inferiror derecha a nivel del femur.</t>
  </si>
  <si>
    <t>Sandy Danika Aginda Siquihua</t>
  </si>
  <si>
    <t>Se atiende a paciente de genero femenino la cual presenta un dolor en el vientre y sangrado vaginal .</t>
  </si>
  <si>
    <t>Angel Armando Arellano Quinatoa</t>
  </si>
  <si>
    <t>Se atiende a un paciente de genero masculino en estado etilico el cual presenta dolor tipo colico a nivel abdominal en region fosa iliaca derecha.</t>
  </si>
  <si>
    <t>Patricio Vargas</t>
  </si>
  <si>
    <t>Se atiende a paciente de genero masculino el cual presenta una luxacion en la extremidad inferior derecha a nivel de la rotula acompañado de laceraciones leves en extremidades inferiores con una herida corante en la extremidad inferior izquierda.</t>
  </si>
  <si>
    <t>Gustavo Ramos</t>
  </si>
  <si>
    <t>Se atiende a paciente de genero masculino el cual presentas una amputacion total de la falange distal en extremidad superior izquierda acompañado de laceraciones en la extremidad superior izquierda y una pequeña abertura 1 cm en el craneo region parietal.</t>
  </si>
  <si>
    <t>Duver Salazar</t>
  </si>
  <si>
    <t>Jair Andy Neicer Grefa</t>
  </si>
  <si>
    <t>Se atiende a paciente de genero masculino el cual presenta una amputacion en la extremidad inferior izquierda, laceraciones en extremidad superior derecha a nivel del antebrazo,</t>
  </si>
  <si>
    <t>Se atiende  a paciente de genero masculino en estado etilico el cual presenta una fractura expuesta en extremidad inferior izquierda a nivel de la rotula.</t>
  </si>
  <si>
    <t>Angel Aguinda Grefa</t>
  </si>
  <si>
    <t>Se atiende  a paciente de genero masculino en estado etilico el cual presenta una fractura expuesta en extremidad superior izquierda a nivel de la mano y laceraciones en extremidades inferiores.</t>
  </si>
  <si>
    <t>Flor Medina</t>
  </si>
  <si>
    <t>Se acude a sofocar un incendio incipiente de quema de basura en un solar ya que contamina al medio ambiente.</t>
  </si>
  <si>
    <t xml:space="preserve">Crosvin Valdez </t>
  </si>
  <si>
    <t>Se colabora atendiendo al paciente de 60 años de edad, mismo que presenta una herida en la cabeza, se lo traslada al CSJS.</t>
  </si>
  <si>
    <t>Cristofer Alcivar</t>
  </si>
  <si>
    <t>Se colabora atendiendo al paciente de 30 años de edad, mismo que presenta una herida en la cabeza, se lo traslada al CSJS.</t>
  </si>
  <si>
    <t>Se colabora con el traslado desde el CSJS al HC, del Coca</t>
  </si>
  <si>
    <t>Adriana Rosero</t>
  </si>
  <si>
    <t>Se colabora atendiendo ala paciente , mismo que presenta una fractura en la extremidad inferior derecha, se lo traslada al CSJS.</t>
  </si>
  <si>
    <t>Mariela Calderon</t>
  </si>
  <si>
    <t>Se colabora atendiendo ala paciente de 15 años de edad , mismo que presenta una posible fractura  de clavicula izquierda, se lo traslada al CSJS.</t>
  </si>
  <si>
    <t>Leopoldo Segundo Castillo</t>
  </si>
  <si>
    <t xml:space="preserve">se atiende a pasiente masculino adulto mayor que presentaba disnea y neumonia paciente presenta antecedentes de derrame cerebral y hipertencion </t>
  </si>
  <si>
    <t>Silvia Flora Lanza</t>
  </si>
  <si>
    <t xml:space="preserve">paciente femenina en gestacion la cual estaba en parto en el centro de salud joya de los sachas se complico y se la traslado al hopital general del coca </t>
  </si>
  <si>
    <t xml:space="preserve">se lo traslado del hospital general del coca hasta su vivienda situada macareña </t>
  </si>
  <si>
    <t>Santos Cristobal Mendoza</t>
  </si>
  <si>
    <t xml:space="preserve">paciente masculino refiere que se cayo a una altura proximal de unos tres metros ya que estaba trabajando en su casa presentaba hematoma en la parte occipital del craneo y parte cervical con mucho dolor con posible fractura de base de craneo </t>
  </si>
  <si>
    <t xml:space="preserve">se lo traslado del centro de salud joya de los sachas hasta la clinica gonzales para unos examenes correspondientes luego se lo traslado hasta el hospital de lago agrio </t>
  </si>
  <si>
    <t>25 03 20232</t>
  </si>
  <si>
    <t>Carmen Mercederes Mashucuri</t>
  </si>
  <si>
    <t xml:space="preserve"> Se atiende  a paciente femenino con 38 semanas de gestaciones que presenta dolor tipo colico refiriendose a labor de parto.</t>
  </si>
  <si>
    <t>Bro.Freison Barragan</t>
  </si>
  <si>
    <t>Manuel Espinoza</t>
  </si>
  <si>
    <t>Daniel Cedeño</t>
  </si>
  <si>
    <t>Se atiende a paciente masculino de 17 años de edad que presenta fractura a nivel de la clavicula lado derecho.</t>
  </si>
  <si>
    <t>Se atiende a paciente masculino de 29 años de edad que presenta fractura a nivel de la clavicula lado izquierdo.</t>
  </si>
  <si>
    <t>Katy Grefa</t>
  </si>
  <si>
    <t xml:space="preserve">Se atiende a paciente femenino de 29 años de edad que presente una posible fractura cerrada en extremida inferior derecha a nivel de rotula y cabeza de tibia-perone. </t>
  </si>
  <si>
    <t>Cbo.Luis Gonzalez</t>
  </si>
  <si>
    <t>Patiño Pilay Steven</t>
  </si>
  <si>
    <t>se atiende a paciente de genero masculino de 21 años de edad el cual presenta epistaxis con un hematoma en la zona del craneo en regoon frontal acompañado de laceraciones en extremidades inferiores aparentemente en estado etilico.</t>
  </si>
  <si>
    <t>Jose Chingo</t>
  </si>
  <si>
    <t>Se atiende a paciente masculino con 65 años de edad el cual presenta trauma al nivel del craneo en la region occipital en estado inconciente y pupilas anicoricas.</t>
  </si>
  <si>
    <t>Maria Luisa Toro Tobar</t>
  </si>
  <si>
    <t>Se atiende a paciente femenino de 78 años de edad la cual presenta Hipoglucemia y Trauma a nivel del craneo en la region occipital mas un leve hematoma.</t>
  </si>
  <si>
    <t>Maria Flor Rosero</t>
  </si>
  <si>
    <t>Se atiende a paciente femenino de 62 años de edad la cual presenta en la parte posterior de la pelvis mas dolor que irradia a la pierna derecha.</t>
  </si>
  <si>
    <t>Cristopher Mateus Merizalde Rodrigez</t>
  </si>
  <si>
    <t>Se atiende a paciente masculino con autismo nivel 2 de 6 años de edad el cual presenta fractura extremidad inferior izquierda a nivel de la tibia y perone.</t>
  </si>
  <si>
    <t>31/30/2026</t>
  </si>
  <si>
    <t xml:space="preserve">Danilo Damian Cedeño </t>
  </si>
  <si>
    <t>Se atiende a paciente masculino de 40 años de edad el cual presenta inflamacion de nervio ciatico y fuerte dolor en la parte posterior de la pervis que irradia a la extremidad inferior derecha.</t>
  </si>
  <si>
    <t>Wilson Zavala Salazar</t>
  </si>
  <si>
    <t>Se atiende a paciente masculino de 52 años de edad, mismo que presenta contusion a nivel del Torax y posible hemorragia interna a nivel del abdomen mas laceracion a nivel de hombro.</t>
  </si>
  <si>
    <t>Dennis Gabriela Cabrera</t>
  </si>
  <si>
    <t>Se atiende a paciente femenino de 17 años de edad, la cual se encuentra en estado de gestacion  de 37 semanas, paciente refiere que presenta dolor debajo del ombligo mas mareos y vertigo.</t>
  </si>
  <si>
    <t xml:space="preserve">Se colaboro con un translado de una paciente femenino  desde la ciudad Joya de los Sachas hasta la ciudad de Lago Agrio al hospital </t>
  </si>
  <si>
    <t>Se translado a paciente masculino de 52 años de edad desde el Hospital tipo C de la Joya de los Sachas hasta  el Hospital General del Coca.</t>
  </si>
  <si>
    <t xml:space="preserve">Doris Tanguila </t>
  </si>
  <si>
    <t>Se colaboro en la busqueda de una niña perdida y se lo encontro mas avajo de la cascada el cadaver.</t>
  </si>
  <si>
    <t>Sgto.Clever Mora</t>
  </si>
  <si>
    <t>Jeison Kevin Zamora Cevallos</t>
  </si>
  <si>
    <t>Se atiende a paciente masculino de 25 años de edad , el cual se encuentra conciente presentando una fractura cerrada en la extremidad drecha anivel del radio y laceraciones en las extremidades.</t>
  </si>
  <si>
    <t>Fabian Simbaña Tacuri</t>
  </si>
  <si>
    <t>Se atiende a paciente masculino de 55 años de edad,el cual se encuentra en estado etilico presentando hematoma  a nivel del craneo en region frontal,fractura abierta en extremida inferior izquierda a nivel de la falinge distal, laceraciones en extremidades inferiores y superiores.</t>
  </si>
  <si>
    <t>Maoli Granda Valarezo</t>
  </si>
  <si>
    <t>Se colaboro con un translado de una paciente femenino  que presenta enfermedad terminal diagnosticada como cancer desde la ciudad Lago Agrio hospital hasta la ciudad de la Joya de los Sachas Domicilio.</t>
  </si>
  <si>
    <t>Germania Regina Conquiche Pauchi</t>
  </si>
  <si>
    <t>Se colaboro en traslado de una paciente femenino que presenta amaneza de aborto del Centro de Salud Enokanki hasta el Centro de Salud tipo C de la Joya de los Sachas.</t>
  </si>
  <si>
    <t>Francisco Javier Vargas Carrera</t>
  </si>
  <si>
    <t>Se atiende a paciente masculino de 48 años de edad, el cual se encuentra en estado etilico presentando una herida penetrante en la cabeza en la region del rostro y en la extremidad inferior izquierda.</t>
  </si>
  <si>
    <t>Reinel Jefferson Aguinda Calapucha</t>
  </si>
  <si>
    <t>Se atiende a paciente masculino de 23 años de edad, el cual se encuentra en estado etilico, presenta una herida abierta en el maxilar inferior (menton), y heridad abirta en la parte frontal del craneo mas laceraciones en extremidades inferiores y superiores.</t>
  </si>
  <si>
    <t xml:space="preserve">Andy Licuy Genrriy Jeison </t>
  </si>
  <si>
    <t>Se atiende a paciente masculino de 18 años de edad , el cual se encuentra en estado etilico, presenta contucion a nivel de la pelviz lado derecho mas laceracion en la extremidad supeior derecha.</t>
  </si>
  <si>
    <t>Lidia Chongo</t>
  </si>
  <si>
    <t>Se atiende a pciente femenino de 23 años de edad, la cual presenta laseraciones en las extremidades inferiores.</t>
  </si>
  <si>
    <t>Aguinda Chongo</t>
  </si>
  <si>
    <t>Se atiende a paciente masculino de 1 mes de recien nacido, el cual presenta un hematoma a nivel del craneo parte occipital.</t>
  </si>
  <si>
    <t>Alexandra Vite</t>
  </si>
  <si>
    <t>Se colabora en el translado del paciente masculino de 23 años de edad, el cual se encuentra en estado etilico, presenta una herida abierta en el maxilar inferior (menton), y heridad abirta en la parte frontal del craneo mas laceraciones en extremidades inferiores y superiores.</t>
  </si>
  <si>
    <t>Se colaboro en un translado de paciente femanino de 20 años de edad, la cual  presenta intoxicacion por ingesta de veneno (paracuat)</t>
  </si>
  <si>
    <t>Patricia Gabriela Noa Duhua</t>
  </si>
  <si>
    <t xml:space="preserve">Se colaboro en un traslado de paciente femenino de 21 años de edad mismo que sufrió una herida abierta en el pie ocasionada por una cuchilla de césped. </t>
  </si>
  <si>
    <t>Limber Vaicilla</t>
  </si>
  <si>
    <t>Se colaboro en un traslado de paciente masculino de 47 años de edad mismo que sufrió una fractura vertebral ocasionada por una caída en su lugar de trabajo el cual padece incapacidad para poder caminar. Se trasladó a su domicilio en la parroquia Enokanki.</t>
  </si>
  <si>
    <t>Sub of. Gonzalo Valarezo</t>
  </si>
  <si>
    <t>Iker Chicaiza</t>
  </si>
  <si>
    <t>Se atiende a paciente masculino de 2 años de edad el cual se encontraba viajando con su papa en una motocicleta de regreso a su domicilio y pierde pista por producto de un choque, el cual presenta un estado inconsciente no reacciona al estímulo doloroso y un hematoma en región frontal.</t>
  </si>
  <si>
    <t>Joffre Chicaiza</t>
  </si>
  <si>
    <t>Se atiende a paciente masculino de 28 años de edad el cual se encontraba manejando su motocicleta de regreso a su domicilio y pierde pista por producto de un choque presenta un trauma en región frontal a nivel del cabeza acompañado de emesis.</t>
  </si>
  <si>
    <t>Se colaboro en el traslado de paciente de 2 años el cual presentaba trauma craneo encefalico grave.</t>
  </si>
  <si>
    <t>Se colaboro en el traslado de paciente de 28 años el cual presentaba trauma craneo enfalico moderado.</t>
  </si>
  <si>
    <t>Segundo Leopoldo Castillo Acevedo</t>
  </si>
  <si>
    <t>Lady Mandela</t>
  </si>
  <si>
    <t>Se colaboro en el translado del paciente masculino de 72 años de edad, el cual presenta Neumonia, Parkinson y Tiroides. El motivo del translado fue para la colocacion de una sonda de gastrostomia.</t>
  </si>
  <si>
    <t>Se colaboro en el translado del paciente femenino de 52 años de edad, la cual presenta Shock Septico.</t>
  </si>
  <si>
    <t>Antoni Delgado Vargas</t>
  </si>
  <si>
    <t>Se atiende a paciente masculino de 15 años de edad, el cual se encontraba jugando con sus compañeros y un compañero lo apreto a nivel del torax causando una posible crisis de anciedad.</t>
  </si>
  <si>
    <t>Leones Zambrano Jenni</t>
  </si>
  <si>
    <t>Se atiende a paciente femenino de 36 años de edad, la cual circulaba en su motocicleta, paciente se encuentra confusa mas una herida abierta a nivel del pomulo izquierdo y una herida abierta a nivel de la ceja izquierda.</t>
  </si>
  <si>
    <t>Romo Morales Marjorie Abigail</t>
  </si>
  <si>
    <t xml:space="preserve">Se atiende a paciente femenino de 16 años de edad, quien se encontraba dentro de su horario academico, paciente presenta extremidades frias mas posible Sincope. </t>
  </si>
  <si>
    <t>Hector Julio Robles de la Cruz</t>
  </si>
  <si>
    <t xml:space="preserve">Se atiende a paciente masculino de 38 años de edad,que sufre de convulsiones tras un episodio se impacta con un escalón de su domicilio provocándose un hematoma y fractura expuesta al nivel del cráneo. </t>
  </si>
  <si>
    <t>Se atiende paciente masculino que oscila entre los 23 años de edad, quien se encontraba manejado su motocicleta y pierde pista, se lo encuentra en estado etilico e inconciente presenta una abertura de aproximadamente de 6 cm a nivel del craneo en region frontal acompañado de otorragia.</t>
  </si>
  <si>
    <t>Alexis Jahir Lopez Gonzales</t>
  </si>
  <si>
    <t>Se colaboro en el traslado de un paciente masculino de 23 años de edad, el cual presentaba fractura de base de craneo .</t>
  </si>
  <si>
    <t>MSP</t>
  </si>
  <si>
    <t>Se realizo la limpieza de la via principal barrio la Parke  por que se derramo conbustible .</t>
  </si>
  <si>
    <t>Se realizo el rescate de un rectil (serpiente) en el barrio 9 de octubre y posterior liberacion a su habitat natural.</t>
  </si>
  <si>
    <t>Katherin Alejandra Arana Cuero</t>
  </si>
  <si>
    <t>Se colaboro en el translado del paciente femenino de 18 años de edad, misma que se encontraba en estado de gestacion, paciente presentaba sangrado vaginal.</t>
  </si>
  <si>
    <t>Daniela Alexandra Valenzuela Culma</t>
  </si>
  <si>
    <t>Se atiende paciente femenino de 23 años de edad,misma que se encontraba en estado de gestacion de 34 semanas, paciente presentaba sangrado vaginal.</t>
  </si>
  <si>
    <t>Se colaboro en el translado del paciente femenino de 23 años de edad, misma que se encontraba en estado de gestacion, paciente presentaba sangrado vaginal.</t>
  </si>
  <si>
    <t>Se atiende a paciente de 20 años de edad,quien se encontraba manejando su motocicleta y pierde pista, se lo encuentra en estado conciente presenta una fractura cerrada en la extremidad superior izquierda a nivel de humero.</t>
  </si>
  <si>
    <t>Carlos Jean Zambrano Cedaño</t>
  </si>
  <si>
    <t>Se atiende a paciente de 16 años de edad, quien se encontraba de copiloto en una motocicleta la cual pierde pista, se lo encuentra en estado conciente presenta una herida de 4 cm en extremidad inferior derecha.</t>
  </si>
  <si>
    <t>Oliver Wilson Zabala Zuñiga</t>
  </si>
  <si>
    <t>Se colaboro en el traslado de un paciente masculino de 20 años de edad que presenta una fractura cerrada en la extremidad superior izquierda a nivel del humero.</t>
  </si>
  <si>
    <t xml:space="preserve"> x</t>
  </si>
  <si>
    <t>Maria Victoria Medina</t>
  </si>
  <si>
    <t>Se colaboro en el traslado de una paciente de 63 años de edad que presentaba una hemorragia intestinal no especificada.</t>
  </si>
  <si>
    <t>Ruth Mayerli Chila Arteaga</t>
  </si>
  <si>
    <t>Se atiende a paciente de 12 años de edad, quien se encontraba corriendo  cuando pierde el equilibrio y sufre una caida, se la encuentra en estado conciente presenta posible luxacion lumbar.</t>
  </si>
  <si>
    <t>Javier Esteban Moseno Moreno</t>
  </si>
  <si>
    <t>Se atiende paciente en estado consciente presenta posible múltiples heridas cortantes ocasionadas por arma blanca en cabeza y en extremidad superior derecha localizada en antebrazo</t>
  </si>
  <si>
    <t>Se realizo el rescate de un rectil (serpiente) en el barrio Joya Amazonica y posterior liberacion a su habitat natural.</t>
  </si>
  <si>
    <t>RN Garcia Chango</t>
  </si>
  <si>
    <t>Se colaboro en un traslado de una paciente recien nacido que presenta una crisis compulsiva.</t>
  </si>
  <si>
    <t>Erika Pachoa</t>
  </si>
  <si>
    <t>Se atiende a paciente femenino de 18 años de edad que se encuentra en estado de gestacion que presentaba labor de parto.</t>
  </si>
  <si>
    <t>Sub.of. Balarezo</t>
  </si>
  <si>
    <t>Se atiende a paciente femenino de aproximadamente 82 años de edad, paciente sufrio un atropellamiento al llegar a la escena paciente se encuentra sin signos vitales.</t>
  </si>
  <si>
    <t>Se atiende a paciente masculino de 27 años de edad que se movilizaba en el cajon de una camioneta llevando una TV cuando se cayo de espalda, paciente presenta herida abierta a nivel occipital mas laseraciones en la cara.</t>
  </si>
  <si>
    <t>Israel Moises Eraes Remache</t>
  </si>
  <si>
    <t>Doris Omene Paa Epa</t>
  </si>
  <si>
    <t>Net Irene Paredes Castillo</t>
  </si>
  <si>
    <t xml:space="preserve">Paciente de género femenino de 16 años de edad, paciente de 36 semanas de gestación presenta síntomas de parto con dilatación de 8 </t>
  </si>
  <si>
    <t>Pitizaca Gabriela Erike Soledad</t>
  </si>
  <si>
    <t>Se colabora con el translado de la paciente de 34 años de edad que se encuentra en estado de gestacion de 12 semanas, se translado desde su vivienda hasta el Centro de Salud Tipo C.</t>
  </si>
  <si>
    <t>Se colaboro con un translado de un paciente femenino de 31 años de edad, desde Puerto de Pompeya Norte hasta el Hospital General del Coca, paciente en estado de gestacion de 31,2 semanas.</t>
  </si>
  <si>
    <t>Bania Hasbaidy Dias Rojas</t>
  </si>
  <si>
    <t>Kleyser Jhoan</t>
  </si>
  <si>
    <t>Se colabora a una persona que pide que le corte una palma que esta apunto de caer al techo de su domicilio.</t>
  </si>
  <si>
    <t>Bro. Ricardo Jimenez</t>
  </si>
  <si>
    <t>Darwin Quezada</t>
  </si>
  <si>
    <t xml:space="preserve">Se atiende a paciente de 24 años de edad que se encuentra en estado conciente y etilico,presenta una herida no penetrante a nivel del craneo en region frontal, herida abierta en extremidad inferior derecha con desprendimiento de piel. </t>
  </si>
  <si>
    <t>Maria Cedeño</t>
  </si>
  <si>
    <t>Se atiende el llamado de una persona que menciona que cerca de su domicilio un cable genera humo.</t>
  </si>
  <si>
    <t>Gilmer Moreira</t>
  </si>
  <si>
    <t>Se atiende a paciente masculino de 21 años de edad en estado etílico  el cual presenta una posible luxación en la extremidad inferior izquierda más laceraciones en extremidades superiores.</t>
  </si>
  <si>
    <t>Jampiere Steven Bahamondes Hernandez</t>
  </si>
  <si>
    <t xml:space="preserve">Richard Vinicio Mendoza Negron </t>
  </si>
  <si>
    <t>Se atiende a paciente masculino de 27 años de edad el cual estaba realizando actividad fisica cuando sufre un atropellamiento en la parte posterior de su cuerpo.</t>
  </si>
  <si>
    <t>Se atiende a paciente masculino de 22 años de edad quien estab realizando una actividad fisica cuando de repente empieza a convulsionar perdiendo la conciencia.</t>
  </si>
  <si>
    <t>Eriberto Reyes</t>
  </si>
  <si>
    <t>Se atiende a paciente masculino de 48 años de edad, el cual según versiones de familiares habria ingerido veneno al llegar a la escena el paciente se niega a la atención medica.</t>
  </si>
  <si>
    <t>Sub.of. Gonzalo Balarezo</t>
  </si>
  <si>
    <t>Shirley Mayerly Dias Merino</t>
  </si>
  <si>
    <t>Se atiende a paciente femenino de 18 años de edad  que refiere que se estaba dirijiendo a su trabajo cuando fue mordida por un canino  en la extremidad inferior izquierda a nivelde la tibia y perone, presentando una heridad abierta de aproximadamente 5 cm.</t>
  </si>
  <si>
    <t>Se colabora a una persona que pide que le corte un arbol  que esta enredado en los cables de alumbrado publico.</t>
  </si>
  <si>
    <t>Milton Andres Sabala Zamora</t>
  </si>
  <si>
    <t>Se atiende a paciente de género masculino de 33 años de edad refiere que iba caminando cuando de la parte posterior un carro lo atropella resultado del impacto deja una herida abierta con fractura expuesta a nivel  metafísis de tibia y peroné</t>
  </si>
  <si>
    <t>Se colabora al translado de un paciente de género masculino de 33 años de edad refiere que iba caminando cuando de la parte posterior un carro lo atropella resultado del impacto deja una herida abierta con fractura expuesta a nivel  metafísis de tibia y peroné</t>
  </si>
  <si>
    <t>Heider Farid Flores Pantoja</t>
  </si>
  <si>
    <t xml:space="preserve">Se atiende a paciente de género masculino de 13 años de edad de nombre Farid Flores refiere que estaba jugando cuando se cayó y se cortó con una baldosa resultado de la cortadura deja una herida abierta de aproximadamente 10cm sin lesiones de tendones o músculo  </t>
  </si>
  <si>
    <t xml:space="preserve">Fabiola Gladys Alvarado Jipa </t>
  </si>
  <si>
    <t>Se colabora al translado de una paciente de genero femenino de 42 años de edad que se encuentra en estado de gestacion.</t>
  </si>
  <si>
    <t>LS</t>
  </si>
  <si>
    <t>Vía La Parker</t>
  </si>
  <si>
    <t>Rescate Amimal</t>
  </si>
  <si>
    <t>Tania Adriana Ordoñez Calle</t>
  </si>
  <si>
    <t>Se colabora al traslado de una paciente de genero femenino de 36 años de edad presenta un aborto en curso con menos de 14 semanas,infección  y hemorragia.</t>
  </si>
  <si>
    <t xml:space="preserve">   LS</t>
  </si>
  <si>
    <t>Fabiola Herlinda Naranjo Orellana</t>
  </si>
  <si>
    <t>Se colabora al traslado de una paciente de genero femenino de 68 años de edad presenta hipertensión asencial e infección de las vias urinarias.</t>
  </si>
  <si>
    <t>Arelis Chopite Mirador</t>
  </si>
  <si>
    <t>Se atiende a paciente de genero femenino de 36 años de edad de nacionalidad colombiana que se encontraba discutiendo con  su expareja el cual la agredio fisicamente causando un hematoma a nivel occipital.</t>
  </si>
  <si>
    <t>Pompeya</t>
  </si>
  <si>
    <t xml:space="preserve">Licuy Aviles Jamil Mesias </t>
  </si>
  <si>
    <t xml:space="preserve">Se colabora con el translado de un paciente de genero masculino de 30 años de edad el cual presenta abdomen agudo </t>
  </si>
  <si>
    <t>Se salio en la ambulacia A-2 a un accidente de motocicleta al momento de llegar a la escena el paciente ya fue transladado al Hospital General del Coca. .</t>
  </si>
  <si>
    <t xml:space="preserve">Asistencia a juegos deportivos </t>
  </si>
  <si>
    <t xml:space="preserve">Se colabora con la ambulancia A-1 al acompañamiento en asistencia de juegos deportivos por Lago San Pedro </t>
  </si>
  <si>
    <t xml:space="preserve"> Se realizo el rescate de un rectil (Lagartillo) diagonal al ITSO y posterior liberacion a su habitat natural.</t>
  </si>
  <si>
    <t>Jahir German Grefa Tanguila</t>
  </si>
  <si>
    <t>Se atiende a paciente masculino de 21 años de edad en estado etilico que presenta una mordedura en la extremidad inferior derecha en la región de la mano.</t>
  </si>
  <si>
    <t>Mykel Jhosneider Basurto Merizalde</t>
  </si>
  <si>
    <t>Se atiende a paciente masculino de 12 años de edad que presenta un hematoma en región frontal producto de un desmayo.</t>
  </si>
  <si>
    <t>Manzano Yucailla RN</t>
  </si>
  <si>
    <t>Se colabora en el traslado de un paciente femenino de 1 dia de nacida prematuro de 35,4 semanas.</t>
  </si>
  <si>
    <t>Jefferson Isaias Caiza Naranjo</t>
  </si>
  <si>
    <t>Se colabora en el traslado de un paciente masculino de 33 años de edad que se encuentra en estado inconsiente al Hospital General Marco Vinicio Iza.</t>
  </si>
  <si>
    <t>Jorge Joffre Tapuy Yumbo</t>
  </si>
  <si>
    <t>Se atendió a paciente masculino de 27 años de edad la cual se encuentra en estado etílico presenta una herida superficial región de la cara a nivel del tabique.</t>
  </si>
  <si>
    <t>Jenny Marlene Encarnación Bravo</t>
  </si>
  <si>
    <t xml:space="preserve">Se atiende a paciente Femenino de 36 años de edad la cual refiere tener un dolor en el epigastrio que irradia a la espalda antecedentes de taponamiento de una válvula del corazón. </t>
  </si>
  <si>
    <t>Raul Gerardo Aroca Zurita</t>
  </si>
  <si>
    <t>Se atiende a paciente masculino de 78 años de edad la cual refiere ser víctima de un asalto en su domicilio presenta múltiples traumas en la región de la cabeza con hematoma y dos heridas superficiales en la región del rostro.</t>
  </si>
  <si>
    <t>Pedro Paul Grefa Chongo</t>
  </si>
  <si>
    <t>Se atiende a paciente masculino de 6 años de  el cual se encontraba en una mata de mandarina y sufrio una caida de aproximadamente 2 metros de altura, paciente presenta fractura cerrada de cubito y radio en la extremidad superior izquierda.</t>
  </si>
  <si>
    <t>Jumbo Estrada</t>
  </si>
  <si>
    <t>Se colabora en el traslado del paciente neonato el cual necesitaba traslado inmediato.</t>
  </si>
  <si>
    <t>Jose Chingo Maza</t>
  </si>
  <si>
    <t>Se atiende a paciente masculino de 64 años de edad el cual sse econtrtaba inconciente presentaba sudoracion fria posiblemente coma diabetico.</t>
  </si>
  <si>
    <t>Marina Pezantes</t>
  </si>
  <si>
    <t>Se atiende a paciente femenino de 77 años de edad la cual sufre una caida de su propia altura presenta un trauma a nivel de la cabeza en la región del rostro y en la extremidad inferior derecha.</t>
  </si>
  <si>
    <t>Rosa Cerda</t>
  </si>
  <si>
    <t xml:space="preserve">Se colabaro con la unidad A-2  para realizar el traslado del personal medico del Centro de Salud de Lago San Pedro a una vivienda den una señora que dio a Luz para su respectivo cheqeo. </t>
  </si>
  <si>
    <t>Angely Ponce</t>
  </si>
  <si>
    <t>Se atiende a pciente femenino de 17 años de edad la cual presenta laceraciones en extremidad inferior derecha.</t>
  </si>
  <si>
    <t>Jorkael Bravo</t>
  </si>
  <si>
    <t>Se atiende a paciente masculino de 23 años de edad, el cual se encuentra en esatdo etílico presenta una laceración a nivel del pomulo de la cara.</t>
  </si>
  <si>
    <t>ICD</t>
  </si>
  <si>
    <t>Lilibeth Vargas</t>
  </si>
  <si>
    <t>Se despacha a la unidad R-2 a un llamado al Barrio 15 de Enero de una fuga de gas.</t>
  </si>
  <si>
    <t>EM</t>
  </si>
  <si>
    <t>Se despacha a la unidad A-2 para trasladar a una paciente femenina en labor de parto desde la Comuna Sardinas hasta el Centro de Salud tipo C Sachas, paciente no fue encontrada.</t>
  </si>
  <si>
    <t>Bolivar Fabricio Zambrano Luna</t>
  </si>
  <si>
    <t>Se atiende a paciente masculino de 21 años de edad, mismo que sufrio un accidente de transito y se encontro sin signos vitales.</t>
  </si>
  <si>
    <t xml:space="preserve">    S/D</t>
  </si>
  <si>
    <t>Se despacha a la unidad A-1 a la 10 de Agosto para atender a un paciente victima de un accidente de transito al llegar a la escena se encuentra al vehiculo pero no ala paciente.</t>
  </si>
  <si>
    <t>Cbo.Ricardo Jimenez</t>
  </si>
  <si>
    <t>Anthony Mauricio Prado Castillo</t>
  </si>
  <si>
    <t>Se atiende a paciente masculino de aproximadamente de 21 años de edad que se encuentra desorientado presenta 3 heridas de arma de fuego, 3 heridas de arma blanca y contusiones a nivel de la cabeza.</t>
  </si>
  <si>
    <t>Mirian Rocio Reinoso Kera</t>
  </si>
  <si>
    <t>Se atiende a paciente femenino de 32 años de edad que se encuentra en estado conciente presenta laceraciones en extremidad inferior izquierda y una herida abierta a nivel de la mano en la región de la palma y laceraciones en extremidad superior derecha.</t>
  </si>
  <si>
    <t>Andrew Sharif Santana Zambrano</t>
  </si>
  <si>
    <t>Grace Micaela Vargas Andi</t>
  </si>
  <si>
    <t>Nayely Carolina Montes Resabala</t>
  </si>
  <si>
    <t>Se colabora con la ambulancia A-2 a un taslado desde la Rumipamba hasta el Centro de Salud Tipo C de la Joya de los Sachas a paciente femenina de 24 años de edad la cual presentaba cuadro de dengue</t>
  </si>
  <si>
    <t>Dannyse Mavelainny Montesinos Cadme</t>
  </si>
  <si>
    <t>Johan Joel Cerda Siquihual</t>
  </si>
  <si>
    <t>Se sale en la ambulancia A-2 al Complejo turistico La Finca a atender a paciente masculino de 12 año de edad que se encontraba realizando deporte (Futbol) el cual don compañeros del equipo lo empuja y el cae de cubito lateral izquierdo lo que causa una fractura a nivel de la clavicula lado izquierdo.</t>
  </si>
  <si>
    <t xml:space="preserve">Se sale en la ambulancia A-2 a Mariscal sucre Via A LA Nueva Santo Domingo a atender  a una paciente femenina de 19 años de edad la cual se encuentra en estado de gestacion de 39,5 semanas, paciente presenta dolor intenso con sintomas de parto mas fluido mucoso de color marron. </t>
  </si>
  <si>
    <t>Se sale en la ambulancia A-2 a Via Mariscal Sucre frente al Estadio a atender a paciente femenina de 27 años de edad, la cual refiere que se trasladaba en un vehículo en movimiento resultado de la caida deja fractura cerrada a nivel de tibia y perone en extremidad inferior izquierda mas laseracion a nivel escapular izquierdo.</t>
  </si>
  <si>
    <t>Se sale en la ambulancia A-2 a Venadoyacu Comunidad Guataraco a atender a paciente masculino de 20 años de edad el cual se encontraba manejando su motocicleta cuando se quedo dormido y perdio pista, paciente presenta TCE  moderado con hematoma parietal derecho y herida abierta en la misma region, mas trauma facial con laceraciones en maxilar superior e inferior derecho y herida cortante nasal, mas laceraciones en extremidad inferior izquierda a nivel de la rotula y falanges del pie.</t>
  </si>
  <si>
    <t xml:space="preserve">Vinctor Marselo Bone Angulo </t>
  </si>
  <si>
    <t>Se sale en la ambulancia A-2 Aa atender a paciente masculino de 26 años de edad que sufre accidente de transcito, pacienmte presenta contusion de pared toracica lado izquierdo mas laseraciones en extremidad superior derecha.</t>
  </si>
  <si>
    <t>Dominia Edubis Castillo Agila</t>
  </si>
  <si>
    <t>Se sale en la ambulancia A-2 a atender a paciente femenino de 64 años de edad que presenta dolor agudo abdominal.</t>
  </si>
  <si>
    <t>Lidia Maritza Cerda Grefa</t>
  </si>
  <si>
    <t>Se sale en la ambulancia A-2 a atender a paciente femenino de 26 años de edad que presenta dolores de labor de parto.</t>
  </si>
  <si>
    <t xml:space="preserve"> 04 05 2026</t>
  </si>
  <si>
    <t>Carlos Efraín Quinaloa Vega</t>
  </si>
  <si>
    <t>Se sale en la ambulancia A-2 a atender a paciente masculino de 33 años de edad que se enceuntra en estado consciente presenta una fractura expuesta en la extremidad inferior izquierda a nivel de tibia-perone, heridas penetrante en ambas extremidades inferiores en region plantar mas laceraciones.</t>
  </si>
  <si>
    <t>Cbo.Samuel Encarnación</t>
  </si>
  <si>
    <t>Junior Miguel Caballos Martinez</t>
  </si>
  <si>
    <t>Se sale en la ambulamcia A-2  a atender a paciente masculino de 33 años de edad que sufre un accidente de transito, al llegar a la escena se encuentra al paciente sin signos vitales.</t>
  </si>
  <si>
    <t>Mariza Verónica Tenkamash Quinindo</t>
  </si>
  <si>
    <t>Se sale en la ambulancia A-2 a atender a paciente femenino de 20 años de edad que se encuentra en estado consciente presenta una laceración en la extremidad inferior derecha a nivel de la rotula.</t>
  </si>
  <si>
    <t>Dayvi Fernando Grefa Cerda</t>
  </si>
  <si>
    <t>Se sale en la unidad A-2 para colaborar al traslado de un paciente masculino de 16 años de edad que presenta cuadro de fiebre amarilla desde el Centro de Salud San Sebastián del Coca hasta el Hospital General Marco Vinicio Iza</t>
  </si>
  <si>
    <t>Jaletsy Samantha Grefa Cerda</t>
  </si>
  <si>
    <t>Se sale en la unidad A-2 para colaborar al traslado de un paciente femenino de 14 años de edad que presenta cuadro de fiebre amarilla desde el Centro de Salud San Sebastián del Coca hasta el Hospital General Marco Vinicio Iza</t>
  </si>
  <si>
    <t>Cristrobal Mendoza Santos</t>
  </si>
  <si>
    <t>Se sale en la unidad A-2 para colaborar al traslado de un paciente de sexo masculino desde su domicilio hasta el Centro de Salud Tipo C de la Joya de los Sachas.</t>
  </si>
  <si>
    <t xml:space="preserve">Se sale en la unidad A-2 para colaborar al traslado de un paciente masculino de 16 años de edad que presenta cuadro de fiebre amarilla desde el Centro de Salud San Sebastián del Coca hasta el Hospital General Marco Vinicio </t>
  </si>
  <si>
    <t xml:space="preserve">Wellington Anderson Mayanchi Garces </t>
  </si>
  <si>
    <t>Rescate Animal</t>
  </si>
  <si>
    <t>Se realizo el rescate de un rectil (Boa) en el barrio bello hermoso y posterior liberacion a su habitat natural.</t>
  </si>
  <si>
    <t>Victima de sicariato</t>
  </si>
  <si>
    <t>Se sale atender a un paciente masculino de aproximadamente 28 a 30 años que sufrio una herida por arma de fuego a nivel del craneo en la región parietal, al llegar al lugar se encontro a la victima sin signos vitales.</t>
  </si>
  <si>
    <t>Mayerlin Otilia Condo Papa</t>
  </si>
  <si>
    <t>Se sale atender en la A-2 a paciente femenino de 19 años de edad que presentaba hemorragia uterina mas posible aborto.</t>
  </si>
  <si>
    <t>Orozco Abril Gonzalo Marlin</t>
  </si>
  <si>
    <t>Se sale en la unidad A-2 para colaborar en un traslado de un paciente masculino de 53 años de edad quien presenta fibrosis muscular mas neumonia.</t>
  </si>
  <si>
    <t>Limpieza de via</t>
  </si>
  <si>
    <t>Se sale en la unidad A-2 para colaborar en la limpieza de vidrios en la via Yanayacu, debido al volcamiento de un camion cervesero.</t>
  </si>
  <si>
    <t xml:space="preserve"> Luz Anniza Wila Tenorio</t>
  </si>
  <si>
    <t>Se sale atender en la A-2 a paciente femenino de 63 años de edad que presentaba pie diabetico en grado 5.</t>
  </si>
  <si>
    <t>Alex Diego Coquinche Aguinda</t>
  </si>
  <si>
    <t>Se sale atender en la A-2 a paciente masculino de 37 años de edad que presentaba traumatismo toracico.</t>
  </si>
  <si>
    <t>Se sale en la A-2 al rescate de una ave que se encuentra enredada en los cables de internet.</t>
  </si>
  <si>
    <t>Lorena Melania Salazar Dahua</t>
  </si>
  <si>
    <t>Se sale atender en la A-2 a paciente femenino de 23 años de edad que ingerio veneno (Moskition).</t>
  </si>
  <si>
    <t>Se sale en la A-2 para colaborar en el traslado de un paciente masculino de 37 años de edad desde el Hospital basico Veloz hasta el Hospital Gonzalez.</t>
  </si>
  <si>
    <t xml:space="preserve">x  </t>
  </si>
  <si>
    <t>Victor Noe Grefa Siquihua</t>
  </si>
  <si>
    <t>Se sale en la A-2 a atender a paciente maculino de 27 años de edad el cual sufrio un accidente de transito.</t>
  </si>
  <si>
    <t>Alegria Fanny Ortiz Ortiz</t>
  </si>
  <si>
    <t>Se sale en la A-2  a atender a paciente femenino de 52 años de edad la cual sufrio agrsion fisica.</t>
  </si>
  <si>
    <t>Se sale en la A-2 a atender a paciente masculino de aproximadamente 20 a 25 años de edad el cual sufrio un accidentre al llegar a la escena el paciente se encontro si singnos vitales.</t>
  </si>
  <si>
    <t>Gerardo Veloz</t>
  </si>
  <si>
    <t>Cesar Augusto Llereno Yato</t>
  </si>
  <si>
    <t>Se sale en la A-2 a colaborar con un traslado de un paciente masculino RN desde el Centro de Salud Tipo C hasta Hospital General del Coca.</t>
  </si>
  <si>
    <t>Se sale en la A-2 a colaborar con un traslado de un paciente masculino de 43 años de edad desde Centro de Salud Tipo C Joya de los Sachas spital general del Coca.</t>
  </si>
  <si>
    <t>Se sale en la A-2 a colaborar con un traslado de un paciente masculino de 43 años de edad desde Centro de Salud Enokanqui hasta el Centro de Salud Tipo C Joya de los Sachas.</t>
  </si>
  <si>
    <t>Claudio Wladimir Grefa Cerda</t>
  </si>
  <si>
    <t>Alexis Dario Rosado Díaz</t>
  </si>
  <si>
    <t>Se sale en la A-2 a colaborar con un traslado de un paciente masculino de 24 años de edad desde el Barrio Machala hasta el hospital General Orellana.</t>
  </si>
  <si>
    <t>Se sale en la R-4 a una emergencia por fuga de gas en el bar del colegio Oscar Romero.</t>
  </si>
  <si>
    <t>Germania Calero</t>
  </si>
  <si>
    <t>Salio el personal Sgto. Clever Mora y TEM. Wilson Caiza con la esacalera de aluminio para subir a un edificio de sgundo piso para abrir el domicilio de la señora.</t>
  </si>
  <si>
    <t>Mikaela Sisa Grefa Shiguango</t>
  </si>
  <si>
    <t>Se sale en la R-4 a atender a una paciente femenina de 17 años de edad que se encontraba en labor de parto en la comuna San Pablo.</t>
  </si>
  <si>
    <t xml:space="preserve">Bertha Capinoa Coquinche
</t>
  </si>
  <si>
    <t>Se sale en la R-4 a atender a una paciente femenina de 36 años de edad que ingerio una sustancia toxica (PARAQUAT) en la comunidad Jesus del Gran Poder.</t>
  </si>
  <si>
    <t>Adriana Yumira Vera Vasurto</t>
  </si>
  <si>
    <t>Se sale en la A-2 para colaborar en el traslado de una paciente femenina  de 30 años de edad en estado de gestación que presenta rupturas de membrana prematuras desde el Centro de Salud Tipo C de la Joya de los Sachas  hasta el Hospital General Orellana.</t>
  </si>
  <si>
    <t xml:space="preserve">Se sale en la A-2 para atender a paciente de sexo masculino de aproximadamente 28 años que sufre heridas de arma de fuego al llegar a la escena se lo encuentra sin signos vitales. </t>
  </si>
  <si>
    <t xml:space="preserve">Se sale en la A-2 para atender a paciente de sexo masculino de aproximadamente 22 años que sufre heridas de arma de fuego al llegar a la escena se lo encuentra sin signos vitales. </t>
  </si>
  <si>
    <t>Ines</t>
  </si>
  <si>
    <t xml:space="preserve">Se sale en la A-2 para atender a paciente de sexo femenino de aproximadamente 27 a 32 años de edad que presenta una crisis de ansieda. </t>
  </si>
  <si>
    <t>Se sale en la A-2 a colaborar con un traslado de un paciente fermenino de 33 años de edad que presenta un aborto incompleto con 13 semanas.</t>
  </si>
  <si>
    <t>Diana Monica Tanguila Cahua</t>
  </si>
  <si>
    <t>Se sale en la B-3 a un conato de incendio en un cuarto de una vivienda producido por un paciente esquisofrenico, el la calle 10 de agosto y 12 de febrero.</t>
  </si>
  <si>
    <t>Thon Jairo Granda Pauta</t>
  </si>
  <si>
    <t>Familia Chiliquinga</t>
  </si>
  <si>
    <t>Se sale en la R-4 a atender a paciente masculino que presenta un cuadro psiquiatrico.</t>
  </si>
  <si>
    <t>Se sale en la A-2 a atender a paciente masculino de 22 años de edad que presenta contuccion del torax, extremidades superiores e inferiores con fuerte dolor.</t>
  </si>
  <si>
    <t>Se sale en la A-2 a colaborar con un traslado desde su vivienda Piscinas de doña Judy hasta la Clinica la Joya, paciente se encontraba saturando bajo.</t>
  </si>
  <si>
    <t>Se sale en la A-2 a colaborar con un traslado desde su vivienda en la entrada a la Norte 1 por la señalizacion Sacha 107 hasta el registro civil a paciente que presenta politraumatismo.</t>
  </si>
  <si>
    <t>Milton Andres Zavala Zamora</t>
  </si>
  <si>
    <t xml:space="preserve">Se sale en la A-2 a atender a un paciente masculino de 65 años de edad que presenta un hematoma en region occipital , laceraciones en extremidades superiores e inferiores,cara </t>
  </si>
  <si>
    <t>Se sale en la A-2 al Centro de Salud Tipo C Joya de los Sachas a colaborar con el traslado de una paciente de género femenino de 25 años de edad que presentaba un síndrome febril ictérico agudo.</t>
  </si>
  <si>
    <t>Cuero Zambrano Gonzalo Segundo</t>
  </si>
  <si>
    <t>Chalapud Norbeth</t>
  </si>
  <si>
    <t xml:space="preserve">Maicera Quiñones  Willian Xavier </t>
  </si>
  <si>
    <t>Se sale en la A-2 al sector de la entrada al ITSO ala atencion de un paciente de genero masculino de 40 años de edad que presenta un hematoma y multiples lacertaciones localizadas en extremidades y cara , se le traslada al Centro de Salud Tipo C Joya de los Sachas</t>
  </si>
  <si>
    <t>Mendoza Ceme Marlyn Johana</t>
  </si>
  <si>
    <t>Cadena Ruano Luis Alfredo</t>
  </si>
  <si>
    <t>Se sale en la A-2 a acolaborara con un traslado desde el centro de salud tipo C hasta el Hospital General del Coca de un paciente de genero femenino de 20 años de edad que presentaba apendicitis aguda.</t>
  </si>
  <si>
    <t xml:space="preserve">Se sale en la A-2 a colaborar con un traslado desde el centro de salud tipo C hasta el Hospital General del Coca de un paciente masculino de 68 años de edad que presentaba inferto agudo del miocardio. </t>
  </si>
  <si>
    <t xml:space="preserve">Se sale en la A-2 al Barrio Sol de Oriente a atender a paciente masculino de 68 años de edad diagnosticado Leucemia que presenta angia de pecho </t>
  </si>
  <si>
    <t>Baquerizo Castro Adriano Felix</t>
  </si>
  <si>
    <t xml:space="preserve">Se sale en la A-2 al sector El arenal a atender a paciente masculino que presentaba una herida cortante a nivel de la extremidad superior dercha en arteria humeral </t>
  </si>
  <si>
    <t>Vargas Sanchez Alba Lisa</t>
  </si>
  <si>
    <t>Se sale en la A-2 a la Av. Fundadores y Av. Torres a atender a paciente femenino de 42 años de edad que presenta una contucion a nivel lumbar mas heridas cortantes en extremidad inferior derecha (pie).</t>
  </si>
  <si>
    <t>Tocari Baihua Oyome Tamy</t>
  </si>
  <si>
    <t>Se sale en la A-2 a colaborar con un traslado desde Puerto Pompeya norte hasta Hospital General del Coca de un paciente de genero femenino de 5 años de edad que presentaba una luxacion de tobillo.</t>
  </si>
  <si>
    <t>Sofía Fernanda Ochoa Yumbo</t>
  </si>
  <si>
    <t xml:space="preserve">Se sale en la A-2 a colaborar con un traslado de una paciente que presentaba convulsiones no especificas desde el Centro de salud tipo C de Salud Joya de los Sachas hasta el Hospital General Francisco de Orellana. </t>
  </si>
  <si>
    <t>José Bolívar Pérez Gavilanes</t>
  </si>
  <si>
    <t>Se sale en la A-2 a atender a un paciente masculimo de 63 años de edad presenta  una fractura abierta en la extremidad inferior izquierda a nivel de tibia-peroné.</t>
  </si>
  <si>
    <t>Calos Daniel Acosta Peñarrieta</t>
  </si>
  <si>
    <t>Se sale en la A-1 a atender a paciente masculino de 16 años de edad que presenta posible cuadro de ansiedad.</t>
  </si>
  <si>
    <t>Se sale en la A-2 a colabar con el trasaldo de un paciente de 63 años que presentaba una fractura abierta en la extremidad inferior inferior izquierda a nivel de tibia-peroné desde el Centro de Salud hasta el IESS.</t>
  </si>
  <si>
    <t>Erika Sofía Jiménez Rendón</t>
  </si>
  <si>
    <t>Se sale en la A-2 a atender a una paciente femenina de 16 años de edad que presentaba un posible cuadro de ansiedad.</t>
  </si>
  <si>
    <t>Jorge Iván Marín Marín</t>
  </si>
  <si>
    <t>Limber Arley Salinas Ortega</t>
  </si>
  <si>
    <t>Se sale en la A-2 atender a un paciente masculino de 20 años que presenta herida abierta en región frontal a nivel de la ceja y múltiples laceraciones en extremidades superiores e inferiores</t>
  </si>
  <si>
    <t>Se sale en la A-1 atender a un paciente masculino de 36 años que se impacta de forma frontal con un vehiculo presenta una posible fractura extremidad superior izquierda a nivel del humero.</t>
  </si>
  <si>
    <t>Se sale en la A-1 a colaborar a un traslado desde el centro de Salud Tipo C hasta la clínica la Joya a un paciente masculino de 36 años para realizarse una radiografía.</t>
  </si>
  <si>
    <t>Elizabeth Janina Prado Silva</t>
  </si>
  <si>
    <t>Se sale en la unidad A-2 para atender a paciente femenino de 19 años de edad que presenta multiples laceraciones en las extremidades resultado de un accidente de transito.</t>
  </si>
  <si>
    <t>Anthonella Esmeralda Tacuri Prado</t>
  </si>
  <si>
    <t>Se sale en la unidad A-2 para atender a paciente femenino de 4 años de edad que presenta multiples laceraciones en las extremidades resultado de un accidente de transito.</t>
  </si>
  <si>
    <t>Boris Damian Rocha Velasco</t>
  </si>
  <si>
    <t>Se sale en la A-2 para atender a paciente masculino de 32 años de edad que presentaba heridad abierta a nivel del craneo area parietal mas laceracion en rion lumbar.</t>
  </si>
  <si>
    <t>Rosa Jacqueline Ortiz Ortiz</t>
  </si>
  <si>
    <t xml:space="preserve">Se sale en la A-2 a colaborar con un traslado desde el Centro de Salud 10 de agosto hasta Hospital General del Coca a paciente femenino de 40 años de edad que presenta una picadura de alacran negro  </t>
  </si>
  <si>
    <t>Jandry Jarley Resabala Reyes</t>
  </si>
  <si>
    <t>Se sale en la A-2 a colaborar con un traslado desde el Centro de Salud Tipo C hasta el Hospital General del Coca de un paciente masculino de 22 años de edad que presentaba dolor en el pecho no identificado.</t>
  </si>
  <si>
    <t>Barrio Central</t>
  </si>
  <si>
    <t xml:space="preserve">Se sale de la unida con la escalera metalica para subir a un segundo piso para abrir un cuarto entrando por una ventana, debido a que el dueño olvido las llaves en el domicilio. </t>
  </si>
  <si>
    <t>Bomberos Francisco de Orellana</t>
  </si>
  <si>
    <t>Se sale en la A-2 a colaborar con un traslado desde el Hospital General de Orellana hasta el hospital Marco Vinicio Iza de un paciente masculino que sufrio un accidente de transito (No se pudo colaborar con el traslado debido a que el ventilador pulmonar no estaba configurado).</t>
  </si>
  <si>
    <t>Fidel Stalin Oraco Copinoz</t>
  </si>
  <si>
    <t>Fabricio Fernando Naranjo Prado</t>
  </si>
  <si>
    <t>Se sale en la A-2 a ateneder a un paciente de genero masculino de 18 años de edad que sufrio un accidente de transito y presenta posiblemente una fractura cerrada de pelvis.</t>
  </si>
  <si>
    <t>Se sale en la A-2 a atender a un paciente de genero masulino de 20 años de edad que sufrio un accidente de transito y presenta un TCE grave por fractura de base de craneo.</t>
  </si>
  <si>
    <t>Se sale en la A-2 a colabrar con un traslado desde el Centro de Salud Tipo C hasta el Hospital General del Coca de una ciente que presenta traumatismo no identicado.</t>
  </si>
  <si>
    <t>San Carlos - Los Angeles</t>
  </si>
  <si>
    <t>Se sale en la R-4 a rescatar a una persona de sexo masculino quin refiere haber estado pescando cuando sufe una picadura de raya quien al caminar se desoriento y no enconmtraba la salida.</t>
  </si>
  <si>
    <t>Niliar Stalyn Lucio Galarza</t>
  </si>
  <si>
    <t>Se sale en la A-2 y en la R-4 para rescatar a una persona de sexo masculino quien se quedo atrapada en la estucura de su domicilio debido a un colapso.</t>
  </si>
  <si>
    <t>Jefferson Andrés Suin Vargas</t>
  </si>
  <si>
    <t>Se sale en la A-2 para atender a una persona de sexo masculino de 18 años de edad quien sufre un accidente de transito.</t>
  </si>
  <si>
    <t>Cristian Enrique Campoverde Sabala</t>
  </si>
  <si>
    <t>Se sale en la A-2 a atender a paciente de genero masculino de 14 años de edad quien presenta dolor intenso a nivel lumbar.</t>
  </si>
  <si>
    <t xml:space="preserve">Matias Manobanda </t>
  </si>
  <si>
    <t>Salomon Fonseca</t>
  </si>
  <si>
    <t>Se sale en la A-2 a atender a paciente masculino de 42 años de edad quien sufrio un accidente de transito.</t>
  </si>
  <si>
    <t>Se sale en la A-2  a atender a paciente masculino de 15 años de edad quien sufrio un accidente de transito.</t>
  </si>
  <si>
    <t>Carmen Mendoza</t>
  </si>
  <si>
    <t>Se sale en la R-4 para colaborar con un trasaldo de un paciente femenino del Centro de salud a su Domicilio.</t>
  </si>
  <si>
    <t>Gina Natalia Tapuy</t>
  </si>
  <si>
    <t>Se sale en la A-2 para atender a una paciente femenino diagnosticada con diabetes quien le estaba costando respierar al llegar a la escena se la encontro sin signos vitales.</t>
  </si>
  <si>
    <t>Yaleisy Lizbeth Rodríguez Rodríguez</t>
  </si>
  <si>
    <t>Se sale en la A-1 para atender a paciente femenino de 25 años de edad quien sufrión un accidente de transito.</t>
  </si>
  <si>
    <t>Lucia Leonor Rodriguez Rodriguez</t>
  </si>
  <si>
    <t>Se sale en la A-1 para atender a paciente femenino de 22 años de edad quien sufrio un accidente transito.</t>
  </si>
  <si>
    <t>INC</t>
  </si>
  <si>
    <t>Se sale en la B-3 a un incendio de un vehiculo producido por falla mecanica en frente de la Unidad Educativa Ciudad de Ibarra.</t>
  </si>
  <si>
    <t>Jonathan Fabricio Pozo Yandun</t>
  </si>
  <si>
    <t>William Camilo Cerda Illanes</t>
  </si>
  <si>
    <t xml:space="preserve">Odalis Genesis Moran Cuzme </t>
  </si>
  <si>
    <t>Se sale en la A-2 a atender un llamado de emergencia frente al bañeario la valladolid a atender a paciente femenino de 21 años de edad que presenta un golpe contuso a nivel de la extremidad inferior izquierda a nivel de la rotula.</t>
  </si>
  <si>
    <t>Saant Ampush Carmen Estela</t>
  </si>
  <si>
    <t>Se sale en la A-2 a colaborar con un traslado de un paciente masculino de 1 desde Puerto providencia hasta el Centro de Salud Tipo C la Joya de los Sachas.</t>
  </si>
  <si>
    <t>Jorge Luis Xutaxi Tipan</t>
  </si>
  <si>
    <t>Se sale en la A-2 a colaborar con un traslado desde el Centro de salud tipo C Joya de los Sachas hasta el Hospital General del Coca a paciente femenino de 56 años de edad que presentaba sangrado vaginal uterino no especificado.</t>
  </si>
  <si>
    <t xml:space="preserve">Beyker Joel Velez Montaño </t>
  </si>
  <si>
    <t xml:space="preserve">Se sale en la A-1   a la calle Guayaquil y Alejandro Lavaca a atender a paciente masculino de 35 años de edad quien presentaba parada respiratoria y herida abierta a nivel del craneo region frontal. </t>
  </si>
  <si>
    <t>Se sale en la A-2 a la Via Mariscal a atender un codigo plata de un pacientre masculino de 20 años de edad que presenta herida por arma de fuego.</t>
  </si>
  <si>
    <t>Se sale en la A-2 a colaborar con un traslado desde el Centro de Salud Tipo C hasta el Hospital Genral del Coca de un codigo plata de un pacientre masculino de 20 años de edad que presenta herida por arma de fuego.</t>
  </si>
  <si>
    <t xml:space="preserve">Edison Javier Morales Gaibor </t>
  </si>
  <si>
    <t>Se sale en la A-2 al Barrio 9 de Octubre a atender a paciente de genero masculino de 33 años de edad que presentaba herida abierta en occipital y fractira expuesta de tibia y perone derecho.</t>
  </si>
  <si>
    <t>Se sale en la A-2 a colaborar con un traslado desde el Centro de Salud Tipo C hast  el Hospital General del Coca de un paciente de genero masculino de 33 años de edad que presentaba herida abierta en occipital y fractira expuesta de tibia y perone derecho.</t>
  </si>
  <si>
    <t>Yachimba Morocho Jorge Damián</t>
  </si>
  <si>
    <t>Labor Social</t>
  </si>
  <si>
    <t>Unidad Educativa REID Angeles de Luz</t>
  </si>
  <si>
    <t>Comunidad La Parker</t>
  </si>
  <si>
    <t>Onangui Medelli Santi Huani</t>
  </si>
  <si>
    <t>Koba Tementa Gomoky Karewa</t>
  </si>
  <si>
    <t>Santi Huani RN</t>
  </si>
  <si>
    <t>Martinez Cabrera Luis Artemio</t>
  </si>
  <si>
    <t>Sale la A-2 a la Av. Fundadores - Frente a la gasolinera Miraflores Paciente consciente presenta laceraciones a nivel de las extremidades superiores más herida abierta a nivel del cráneo en región parietal de aproximadamente 3cm de longitud.</t>
  </si>
  <si>
    <t xml:space="preserve">Codigo plata </t>
  </si>
  <si>
    <t xml:space="preserve">Cbo. Jaime Aguilar </t>
  </si>
  <si>
    <t xml:space="preserve"> TIPO DE AVISO</t>
  </si>
  <si>
    <t>Se sale en la A-2 a la calle 10 de agosto a observar y verificar a paciente masculino que se encontraba sin signos vitales.</t>
  </si>
  <si>
    <t xml:space="preserve">Camilo Fernando Begai Villareal </t>
  </si>
  <si>
    <t>Se sale en la A-2 a la calle 10 de agosto y Garcia Moreno a atender a paciente masculino de 16 años de edad que presenta posible apendisitis.</t>
  </si>
  <si>
    <t>Luz Wila Tenorio</t>
  </si>
  <si>
    <t>Se sale en la A-2 al Barrio la Alborada por el tanque elevado a atender a paciente femenino de 63 años de edad que presenta Hipoglucemia 21.</t>
  </si>
  <si>
    <t>Se sale en la A-2 al Centro de salud tipo C a colaborar con un traslado hasta el Hospital General del Coca, a paciente femenino de 63 años de edad que presenta Hipoglucemia 21.</t>
  </si>
  <si>
    <t xml:space="preserve">Darian Alexander Castillo Grefa </t>
  </si>
  <si>
    <t>Se sale en la A-2 a la comunidad 3 de Noviembre a atender a paciente masculino de 15 años e edad quien presenta herida abierta en maxilar superior mas hematoma en region frontal.</t>
  </si>
  <si>
    <t xml:space="preserve">Jefferson Xavier Balcazar Vargas </t>
  </si>
  <si>
    <t>Se sale en la A-2 a calle Jaime Roldos y mision Capuchina  a atender a paciente masculino de 33 años e edad quien presenta herida penetrante por arma de fuego.</t>
  </si>
  <si>
    <t>Solicitud con oficio</t>
  </si>
  <si>
    <t xml:space="preserve">Se sale en la A-2 al Hospital del Coca a colaborar con un traslado hasta la clinica la Joya </t>
  </si>
  <si>
    <t>Alexandra Soledispa Tsuink</t>
  </si>
  <si>
    <t>Se sale en la A-2 a la comunidad la Parke a atentes a paciente de genero femenino de 19 años de edad que presenta dolores de parto.</t>
  </si>
  <si>
    <t>Oficio</t>
  </si>
  <si>
    <t>Seguridad en la ruta de ciclismo</t>
  </si>
  <si>
    <t>Se sale en la A-2 a la ruta de ciclismo realizado por el distrito de educación para brindar atención medica a los deportistas.</t>
  </si>
  <si>
    <t>Sgto. Cristian Avendaño</t>
  </si>
  <si>
    <t>Casa de los emprendedores</t>
  </si>
  <si>
    <t>Se sale en la R-4 a impartir una capacitación de manejo de extintores y primeros auxilios en colaboración con el TEM. Caiza.</t>
  </si>
  <si>
    <t>Seguridad en las carrera de atletismo educativo.</t>
  </si>
  <si>
    <t xml:space="preserve"> Se sale en la A-1 y A-2 a la carrera de atletismo del Distrito de Educación en la Plaza civica del Cantón a brindar atención prehospitalaria a los deportistas.</t>
  </si>
  <si>
    <t>Anibal Ismael Lopez Montalvo</t>
  </si>
  <si>
    <t>Se sale en la A-2 al Barrio Los Laureles a atender a paciente de genero masculino de 28 años de edad que presentaba intoxicación por medicamentos.</t>
  </si>
  <si>
    <t>Nancy Alexandra Zurita Gaibor</t>
  </si>
  <si>
    <t>Se sale en la unidad A-2 al Hospital General de Coca para colaborar en el traslado de un paciente que necesita realizarse una tomografia en La clínica La Joya. Se lo rtorno al Hospital general del Coca.</t>
  </si>
  <si>
    <t>Se sale A-2 a la UECI a atender a paciente conciente de 11 años de edad paciente presenta posible luxacion de muñeca.</t>
  </si>
  <si>
    <t>Se sale en la A-2 para colaborar con un traslado desde Puerto Pompeya hasta el hospital General del Coca de una paciente que presenta Sepsis Puerperal.</t>
  </si>
  <si>
    <t>Se sale en la A-2 a Puerto Pompeya para colaborar con el traslado de una paciente en estado de gestación al Hospital General del Coca.</t>
  </si>
  <si>
    <t>Se sale en la unidad A-2 para colaborar con el traslado desde Puerto Pompeya hasta el Hospital General de un paciente de 5 meses de edad queb presenta Onfatitis del recien nacido sin hemorragia.</t>
  </si>
  <si>
    <t>Emerson Adrian Naranjo Gaibor</t>
  </si>
  <si>
    <t>Se sale en la unidad A-2 al sector Valladolid a atender a pacientede 23 años de edad que presenta politraumatismo.</t>
  </si>
  <si>
    <t>Nicole Estefanía Patiño Muentes</t>
  </si>
  <si>
    <t>Se sale en la unidad A-2 para colaborar con el traslado desde el Centro de Salud tipo C hasta la clínica La Joya por motivo que el paciente necsitaba una radiografía. Retorno al centro de Salud tipo C Joya de los Sachas</t>
  </si>
  <si>
    <t>Se sale en la unidad A-2 para colaborar con el traslado desde el Centro de Salud tipo C hasta la clínica La Joya por motivo que la paciente necsitaba una radiografía. Retorno al centro de Salud tipo C Joya de los Sachas</t>
  </si>
  <si>
    <t>Vía Mariscal</t>
  </si>
  <si>
    <t>Se sale en la B-3 para responder a un incendio de una vivienda.</t>
  </si>
  <si>
    <t>Caicedo Vera Ramon Maximiliano</t>
  </si>
  <si>
    <t>Se sale en la unidad A-2 para colaborar con el traslado desde el Centro de Salud tipo C hasta el Hospital Genral del Coca por motivo que el paciente  presenta hiperglicemia no especificada y paro cardirespiratorio.</t>
  </si>
  <si>
    <t>Jandy Alisson Benavides Vera</t>
  </si>
  <si>
    <t>Se sale en la unidad A-2 a un llamado de emergencia detrás del cindicato de choferes a atender a apciente femenino de 13 años de edad quiem presenta un cuadro de epilepsia.</t>
  </si>
  <si>
    <t xml:space="preserve">Lisbeth Carina Gualpa Tipan </t>
  </si>
  <si>
    <t>Se sale en la A-2 a atender una emergencia en el barrio Luz de America frente al registro civil a paciente femenino de 29 años de edad quien presenta herida abierta en extremidad inferior izquierda (pie).</t>
  </si>
  <si>
    <t xml:space="preserve">Yareli Betsabe Alvarado Gualpa </t>
  </si>
  <si>
    <t>Se sale en la A-2 a atender una emergencia en el barrio Luz de America frente al registro civil a paciente femenino de 3 años de edad quien presenta un hematoma a nivel del craneo area frontal derecha.</t>
  </si>
  <si>
    <t>Tatiana Luz Tanguila Aguinda</t>
  </si>
  <si>
    <t>Se sale en la A-2 a atender paciente femenino de 16 años de edad quien se encontraba en estado inconsciente en la parada Alejandro Labaka.</t>
  </si>
  <si>
    <t>Genesis Xiomara Hernandez Figueroa</t>
  </si>
  <si>
    <t xml:space="preserve">Se sala en la A-2 a atender paciente femenino de 27 años de edad quien se encontraba en esta conciente presenta un traumatismo a nivel de la columna vertebral en región Lumbar. Se la Traslada a la Clínica La Joya. </t>
  </si>
  <si>
    <t>Se sala en la A-2 a atender paciente femenino de 27 años de edad quien se encontraba en esta conciente presenta un traumatismo a nivel de la columna vertebral en región Lumbar. Se la Traslada al centro de salud tipo C. A pedido de policia Nacional.</t>
  </si>
  <si>
    <t>Junior Steven Flores Ramirez</t>
  </si>
  <si>
    <t>Se sale en la A-2 a atender paciente masculino de 26 años de edad quien se encontraba en estado inconsciente presenta posible fractura de base de craneo.</t>
  </si>
  <si>
    <t>SEPTIEMBRE</t>
  </si>
  <si>
    <t>DICIEMBRE</t>
  </si>
  <si>
    <t xml:space="preserve">Julio Cesar Vineza Calderon </t>
  </si>
  <si>
    <t>Marcos Ramos</t>
  </si>
  <si>
    <t xml:space="preserve">Antoni Alexander Castillo Salazar </t>
  </si>
  <si>
    <t>Se sale en la A-2 a atender a paciente maculino de 40 años de edad quien se encuentra conciente, paciente politraumatizado.</t>
  </si>
  <si>
    <t>Se sale en la A-2 a atender a paciente maculino de 56 años de edad quien se encuentra conciente, paciente politraumatizado mas herida penetrante a nivel de la rotula izquierda.</t>
  </si>
  <si>
    <t>Se sale en la A-2 a atender a paciente maculino de 17 años de edad quien se encuentra conciente, paciente presenta golpe contuso en extremidad superior izquierda .</t>
  </si>
  <si>
    <t>ECU</t>
  </si>
  <si>
    <t>Autopista de 4 carriles- Vía al Coca</t>
  </si>
  <si>
    <t>Se sale en la A-2 a atender a paciente femenino de 23 años de edad quien sufri una caida de motocicleta, al no ser nuestra jurisdicción ambulancia del IESS traslada a una casa de salud a la paciente.</t>
  </si>
  <si>
    <t>A dos cuadras del hospital</t>
  </si>
  <si>
    <t>Se sale en la R-4 a responder el llamado de una persona que le ayudemos abrir su vivienda desde el segundo piso por motivo que olvido las llaves de su domicilio.</t>
  </si>
  <si>
    <t>Sector La NORTE uno</t>
  </si>
  <si>
    <t>Se sale en la B-3 para responder a un incendio vehicular producido por un accidente de transito.</t>
  </si>
  <si>
    <t>Steven Javier Valarezo Espinoza</t>
  </si>
  <si>
    <t>Se sale en la A-2 para atender a paciente masculino de 23 años de edad al llegar a la escena se lo encontró sinsignos vitales.</t>
  </si>
  <si>
    <t xml:space="preserve"> 14 06 2026</t>
  </si>
  <si>
    <t>Orlando Bladimir Sotomayor</t>
  </si>
  <si>
    <t>Se sale en la A-2 para atender a paciente mascuino de 35 años de edad que presenta fractura de clavícula producto de un accidente de transito.</t>
  </si>
  <si>
    <t xml:space="preserve">Se sale en la A-2 al ITSO para atender a paciente femenino de 35 años de edad que presenta cuadro de ansiedad mas convulsion. </t>
  </si>
  <si>
    <t xml:space="preserve">Se sale en la A-2 al ITSO para atender a paciente femenino de 19 años de edad que presenta cuadro de ansiedad. </t>
  </si>
  <si>
    <t>Adriana Carolina Ordonez Veloz</t>
  </si>
  <si>
    <t xml:space="preserve">Cibis Gabriela Chiriboga </t>
  </si>
  <si>
    <t>Se sale en la A-2 a la 3 de Nobiembre - Comunidad 12 de febrero para atender a paciente masculino de 20 años de edad que presenta fractura expuesta en extremidad inferior derecha</t>
  </si>
  <si>
    <t>Chila Valencia Eduardo Sebastian</t>
  </si>
  <si>
    <t>Margarita del Carmen Hernandez Solorzano</t>
  </si>
  <si>
    <t>Se sale en la A-2 a la calle 10 de agosto y calle B a atender a paciente femenia de 42 años de edad que presenta herida penetrante por arma de fuego.</t>
  </si>
  <si>
    <t>Familiar Sonia Lomas</t>
  </si>
  <si>
    <t>Se colabora con un traslado en la R-4</t>
  </si>
  <si>
    <t>Jhon Zambrano Cuadros</t>
  </si>
  <si>
    <t>3575                   codigo plata</t>
  </si>
  <si>
    <t xml:space="preserve">Se sale en la A-2 a la calle 10 de agosto y calle B a un llamado de emergencia al llegar a la escena el paciente masculino  de 30 años de edad se encontraba sin signos vitales. </t>
  </si>
  <si>
    <t>Se salen en la A-2 al sector Loma Colorada a un llamado de emergencia al llegar a la escena se encontro a un paciente de genero masulino quien indico que perdio pista pero no tenia lesión de gravedad.</t>
  </si>
  <si>
    <t>Clínica</t>
  </si>
  <si>
    <t>Lucia Marisol Riasco Enriquez</t>
  </si>
  <si>
    <t>Se sale en la A-2  al sector La Valladolid a un llamado de emergencia al llegar a la escena se encontro a un paciente de genero femenino donde los familiares indicaron que tenia problemas de ansiedad y depresión.</t>
  </si>
  <si>
    <t>Jason Daniel Franco Berecha</t>
  </si>
  <si>
    <t>Se sale en la A-2 a la Comunidad Lamor a un llamado de emergencia al llegar a la escena se encontro a paciente de genero masculino donde el familiar indico que tenia fiebre y convulsiones.</t>
  </si>
  <si>
    <t>Maria Jaramillo Martinez</t>
  </si>
  <si>
    <t>Peñafiel Goyes Justin Josue</t>
  </si>
  <si>
    <t>Se sale en la A-2 al Barrio 9 de octubre a atender un llamado de emergencia al llegar a la escena se encontro a paciente femenino de 15 años de edad que presenta golpe contuso a nivel de la rotula derecha.</t>
  </si>
  <si>
    <t>Se sale en la A-2 al Barrio 9 de octubre a atender un llamado de emergencia al llegar a la escena se encontro a paciente masculino de 15 años de edad que presenta golpe contuso a nivel de la caja toraxica derecha y a nivel pelvico lado drecho mas posible luxacion de extremidad superior derecha.</t>
  </si>
  <si>
    <t>Se sale en la A-2  a un llamado de emrgencia yanayaku al llegar a la escena no se encuentra paciente se retorna sin novedad.</t>
  </si>
  <si>
    <t>Se sale en la B3  a dejar agua a la estacion militar.</t>
  </si>
  <si>
    <t xml:space="preserve">Cbo. Ricardo Jimenez </t>
  </si>
  <si>
    <t>S e sale en la A-2 al sector la valladoli a un llamado de emergencia al llegar a la escena el paciente ya se habia trasladadó conn sus propios medios.</t>
  </si>
  <si>
    <t>Willian David Ponce Paredes</t>
  </si>
  <si>
    <t>Se sale en la unidad A-2 a un llamado de emergencia al llegar a ala escena se ecuentra aun paciente de genero masculino de 38 años de edad quie refiere haber perdido pista mientras iba conduciendo su motocicleta.</t>
  </si>
  <si>
    <t xml:space="preserve"> Livardo Sarmiento Chuquian</t>
  </si>
  <si>
    <t>Isabella Victoria Poma Solarte</t>
  </si>
  <si>
    <t>Se sale en la A-2 a un llamado de emergencia al llegar a la escena se encuentra a un paciente de genero masculino de 24 años de edad con antecedentes de rectorragia  aparentemente en estado etílico el cual se tomó una sustancia tóxica veneno  (hervicida-Paracuakt).</t>
  </si>
  <si>
    <t>Se sale en la A-2 a un llamado de emergencia al llegar a la escena se encuentra a un paciente de genero femenino de 2 años de edad con antecedentes de Infección estomacal  ,presenta malestar general, Vomito , irritabilidad , Diarrea , deshidratacion.</t>
  </si>
  <si>
    <t>Cbo. Samuel Encarnación</t>
  </si>
  <si>
    <t>Campamento Militar Joya de los Sachas</t>
  </si>
  <si>
    <t>Labor social</t>
  </si>
  <si>
    <t>Se sale en la B-3 al campamento militar en la Joya de los Sachas para abastecer el sistema de agua.</t>
  </si>
  <si>
    <t>Victor Hugo Zambrano Muñoz</t>
  </si>
  <si>
    <t>Se sale en la A-2 a un llamado de emergencia al llegar a la escena se encuentra a un paciente de genero masculino de 62 años de edad que presenta una herida cortopunzante ocasionada por arma blanca.</t>
  </si>
  <si>
    <t>Norma Gabriela Caiza Guaman</t>
  </si>
  <si>
    <t>Se sale en la A-2 a colaborar con traslado de un paciente de genero femenino que esta diagnosticada con cancer de cervix desde su domicilio hasta el centro de salud.</t>
  </si>
  <si>
    <t>Se sale en la A-2 a colaborar con traslado de un paciente de genero femenino que esta diagnosticada con cancer de cervix desde el centro de salud hasta el domicilio.</t>
  </si>
  <si>
    <t>Gilmar Geovanny Gallo Gavilanez</t>
  </si>
  <si>
    <t>Se sale en la A-2 a un llamdo de emergencia al llegar a la escena se encuentra a un paciente de genero masculino de 22 años de edad que presenta TCE grave debido a un impacto frontal con un vehiculo.</t>
  </si>
  <si>
    <t>Diexto Naver Samaniego Pacheco</t>
  </si>
  <si>
    <t>Se sale en la A-2 al Centro de salud 3 de Noviembre a colaborar con un traslado de un paciente de genero masculino de 4 años de edad que tenia un cuerpo extraño en el esofago al Hospital General del Coca.</t>
  </si>
  <si>
    <t>Barrio La Alborada</t>
  </si>
  <si>
    <t>Se sale en la B-3 y A-2 a atender un posible incedio de un domicilio ubicado en el Barrio La Alborada a llegar a la escena no se encontro ningun hallazgo.</t>
  </si>
  <si>
    <t>Lisandro Antonio Anchundia Arcos</t>
  </si>
  <si>
    <t>Se sale en la A-2 a atender una emergencia al llegar a la escena se encuentra a un paciente masculino de 24 años de edad victima de agresión fisica.</t>
  </si>
  <si>
    <t xml:space="preserve">  Henry Mauricio Parraga Peñarrieta</t>
  </si>
  <si>
    <t>Pachero Willian</t>
  </si>
  <si>
    <t xml:space="preserve">Bro Julian Ortega </t>
  </si>
  <si>
    <t xml:space="preserve">Se sale en la A-2 a la 3 de noviembre a un llamado de emergencia al llegar a la escena el paciente masculino de 46 años de edad, refiere que estaba fumigando con un insecticida un terreno de maíz sin protección resultado inhalo el insecticida y presentaba disnea, sudoración fría, cefalea, dolor fuerte estomacal </t>
  </si>
  <si>
    <t xml:space="preserve">Luis Villa </t>
  </si>
  <si>
    <t xml:space="preserve">Se sale en la A-2 a la 3 de noviembre a un llamado de emergencia al llegar a la escena el paciente masculino de 17 años de edad, refiere que estaba fumigando con un insecticida un terreno de maíz sin protección resultado inhalo el insecticida y presentaba disnea, sudoración fría, cefalea, dolor fuerte estomacal </t>
  </si>
  <si>
    <t xml:space="preserve">Se sale en la A-2 a colaborar con un traslado desde el Centro de Salud Tipo C hasta el Hospital General del Coca a paciente femenino de 22 años de edad que presenta preclacia </t>
  </si>
  <si>
    <t>Perugachi Iza Janira Joseth</t>
  </si>
  <si>
    <t xml:space="preserve">Bro Freison Barragan </t>
  </si>
  <si>
    <t xml:space="preserve">Guillermo Osvaldo Siza Chiguinsa </t>
  </si>
  <si>
    <t>Se sale en la A-2 a atender un llamado de emergencia al barrio la Libertad al llegar a  la escena se encuentra a un paciente masculino de 27 años de edad que presenta herida abierta a nivel del craneo area parietal izquierda mas posible luxacion de hombro izquierdo.</t>
  </si>
  <si>
    <t>Se sale en la A-2 a atender un llamado de emergencia frente a la Gasolinera Miraflores al llegar a la escena sen encuentra al paciente de genero masculino de 36 años de edad que presenta una heridad abierta a nivel de la extremidad superior izquierda a nivel del radio y cubito.</t>
  </si>
  <si>
    <t xml:space="preserve">Ayala Verdezoto Heinert Johan </t>
  </si>
  <si>
    <t>Se sale en la A-2 a un llamado de emergencia a la Nueva Jerusalen a atender a paciente masculino que se trasladaba en su motocicleta y perdio pista  paciente conciente sin heridas graves familiares lo trasladaron por sus propios medios.</t>
  </si>
  <si>
    <t>German Rigael Moreta Morejon</t>
  </si>
  <si>
    <t>Se sale en la A-2 a colabrar con un traslado de un paciente masculino de 65 años de edad que presenta antecedentes de insuficiencia cardiaca, insuficiencia renal,hiperplasia lumbar, anemia no especificada. Se lo traslado del domicilio hasta el Hospital General del Coca.</t>
  </si>
  <si>
    <t>CUERPO DE BOMBEROS DE JOYA DE LOS SACHAS</t>
  </si>
  <si>
    <t>REGISTRO DE EMERGENCIAS ATENDIDAS DEL MES DE JUNIO DEL 2026</t>
  </si>
  <si>
    <t>Sgto(B).Tglo.Clever Mora</t>
  </si>
  <si>
    <t>Responsable:</t>
  </si>
  <si>
    <t>JEFE DE GRUPO  DELTA Y ALFA</t>
  </si>
  <si>
    <t>Sub(B).Tglo. Gonzalo Valarezo</t>
  </si>
  <si>
    <t>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</si>
</sst>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5">
    <font>
      <sz val="11"/>
      <color theme="1"/>
      <name val="Calibri"/>
      <family val="2"/>
      <scheme val="minor"/>
    </font>
    <font>
      <b/>
      <sz val="10"/>
      <color theme="1"/>
      <name val="Arial Narrow"/>
      <family val="2"/>
    </font>
    <font>
      <b/>
      <sz val="9"/>
      <color theme="1"/>
      <name val="Arial Narrow"/>
      <family val="2"/>
    </font>
    <font>
      <b/>
      <sz val="9"/>
      <color rgb="FF000000"/>
      <name val="Arial Narrow"/>
      <family val="2"/>
    </font>
    <font>
      <b/>
      <sz val="9"/>
      <name val="Arial Narrow"/>
      <family val="2"/>
    </font>
    <font>
      <sz val="9"/>
      <color theme="1"/>
      <name val="Arial Narrow"/>
      <family val="2"/>
    </font>
    <font>
      <sz val="9"/>
      <color theme="1"/>
      <name val="Arial"/>
      <family val="2"/>
    </font>
    <font>
      <b/>
      <u/>
      <sz val="9"/>
      <name val="Arial Narrow"/>
      <family val="2"/>
    </font>
    <font>
      <b/>
      <sz val="7"/>
      <name val="Arial Narrow"/>
      <family val="2"/>
    </font>
    <font>
      <b/>
      <sz val="7"/>
      <color theme="1"/>
      <name val="Arial Narrow"/>
      <family val="2"/>
    </font>
    <font>
      <b/>
      <sz val="7"/>
      <color rgb="FF000000"/>
      <name val="Arial Narrow"/>
      <family val="2"/>
    </font>
    <font>
      <b/>
      <sz val="6"/>
      <name val="Arial Narrow"/>
      <family val="2"/>
    </font>
    <font>
      <b/>
      <sz val="6"/>
      <color theme="1"/>
      <name val="Arial Narrow"/>
      <family val="2"/>
    </font>
    <font>
      <b/>
      <sz val="6"/>
      <color rgb="FF000000"/>
      <name val="Arial Narrow"/>
      <family val="2"/>
    </font>
    <font>
      <sz val="9"/>
      <color theme="0"/>
      <name val="Arial Narrow"/>
      <family val="2"/>
    </font>
    <font>
      <b/>
      <sz val="11"/>
      <color theme="1"/>
      <name val="Calibri"/>
      <family val="2"/>
      <scheme val="minor"/>
    </font>
    <font>
      <b/>
      <sz val="11"/>
      <color theme="1"/>
      <name val="Arial Narrow"/>
      <family val="2"/>
    </font>
    <font>
      <b/>
      <sz val="12"/>
      <color theme="1"/>
      <name val="Arial Narrow"/>
      <family val="2"/>
    </font>
    <font>
      <u/>
      <sz val="9"/>
      <color theme="1"/>
      <name val="Arial Narrow"/>
      <family val="2"/>
    </font>
    <font>
      <i/>
      <sz val="9"/>
      <color theme="1"/>
      <name val="Arial Narrow"/>
      <family val="2"/>
    </font>
    <font>
      <sz val="8"/>
      <color theme="1"/>
      <name val="Arial Narrow"/>
      <family val="2"/>
    </font>
    <font>
      <sz val="11"/>
      <color theme="1"/>
      <name val="Arial Narrow"/>
      <family val="2"/>
    </font>
    <font>
      <sz val="11"/>
      <color rgb="FF006100"/>
      <name val="Calibri"/>
      <family val="2"/>
      <scheme val="minor"/>
    </font>
    <font>
      <sz val="9"/>
      <color rgb="FF000000"/>
      <name val="Arial Narrow"/>
      <family val="2"/>
    </font>
    <font>
      <b/>
      <sz val="11"/>
      <color theme="1"/>
      <name val="Times New Roman"/>
      <family val="1"/>
    </font>
    <font>
      <b/>
      <sz val="15"/>
      <color theme="1"/>
      <name val="Times New Roman"/>
      <family val="1"/>
    </font>
    <font>
      <b/>
      <sz val="9"/>
      <color theme="1"/>
      <name val="Times New Roman"/>
      <family val="1"/>
    </font>
    <font>
      <b/>
      <sz val="9"/>
      <color rgb="FF000000"/>
      <name val="Times New Roman"/>
      <family val="1"/>
    </font>
    <font>
      <sz val="9"/>
      <color theme="1"/>
      <name val="Times New Roman"/>
      <family val="1"/>
    </font>
    <font>
      <b/>
      <sz val="9"/>
      <name val="Times New Roman"/>
      <family val="1"/>
    </font>
    <font>
      <u/>
      <sz val="9"/>
      <color theme="1"/>
      <name val="Times New Roman"/>
      <family val="1"/>
    </font>
    <font>
      <sz val="11"/>
      <color theme="1"/>
      <name val="Times New Roman"/>
      <family val="1"/>
    </font>
    <font>
      <b/>
      <sz val="9"/>
      <color theme="1"/>
      <name val="TimeWS"/>
    </font>
    <font>
      <sz val="9"/>
      <color theme="1"/>
      <name val="TimeWS"/>
    </font>
    <font>
      <b/>
      <sz val="11"/>
      <color theme="1"/>
      <name val="TimeWS"/>
    </font>
  </fonts>
  <fills count="21">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theme="9" tint="-0.249977111117893"/>
        <bgColor indexed="64"/>
      </patternFill>
    </fill>
    <fill>
      <patternFill patternType="solid">
        <fgColor rgb="FFCC9392"/>
        <bgColor indexed="64"/>
      </patternFill>
    </fill>
    <fill>
      <patternFill patternType="solid">
        <fgColor rgb="FF886EAA"/>
        <bgColor indexed="64"/>
      </patternFill>
    </fill>
    <fill>
      <patternFill patternType="solid">
        <fgColor theme="3" tint="0.39997558519241921"/>
        <bgColor indexed="64"/>
      </patternFill>
    </fill>
    <fill>
      <patternFill patternType="solid">
        <fgColor rgb="FF6666FF"/>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CCCCFF"/>
        <bgColor indexed="64"/>
      </patternFill>
    </fill>
    <fill>
      <patternFill patternType="solid">
        <fgColor theme="0"/>
        <bgColor indexed="64"/>
      </patternFill>
    </fill>
    <fill>
      <patternFill patternType="solid">
        <fgColor rgb="FF92D050"/>
        <bgColor indexed="64"/>
      </patternFill>
    </fill>
    <fill>
      <patternFill patternType="solid">
        <fgColor theme="5"/>
        <bgColor indexed="64"/>
      </patternFill>
    </fill>
    <fill>
      <patternFill patternType="solid">
        <fgColor rgb="FFFFCC99"/>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C6EFCE"/>
      </patternFill>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22" fillId="20" borderId="0" applyNumberFormat="0" applyBorder="0" applyAlignment="0" applyProtection="0"/>
  </cellStyleXfs>
  <cellXfs count="240">
    <xf numFmtId="0" fontId="0" fillId="0" borderId="0" xfId="0"/>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164" fontId="5" fillId="0" borderId="2" xfId="0" applyNumberFormat="1"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left" vertical="top" wrapText="1"/>
    </xf>
    <xf numFmtId="0" fontId="4" fillId="14" borderId="2" xfId="0" applyFont="1" applyFill="1" applyBorder="1" applyAlignment="1">
      <alignment horizontal="center" vertical="center" textRotation="90" wrapText="1"/>
    </xf>
    <xf numFmtId="0" fontId="5" fillId="0" borderId="2" xfId="0" applyFont="1" applyFill="1" applyBorder="1" applyAlignment="1">
      <alignment horizontal="center" vertical="center"/>
    </xf>
    <xf numFmtId="0" fontId="5" fillId="0" borderId="2" xfId="0" applyFont="1" applyBorder="1"/>
    <xf numFmtId="14" fontId="5" fillId="0" borderId="2" xfId="0" applyNumberFormat="1" applyFont="1" applyBorder="1" applyAlignment="1">
      <alignment horizontal="left" vertical="top" wrapText="1"/>
    </xf>
    <xf numFmtId="164" fontId="5" fillId="15" borderId="2" xfId="0" applyNumberFormat="1" applyFont="1" applyFill="1" applyBorder="1" applyAlignment="1">
      <alignment horizontal="center" vertical="center"/>
    </xf>
    <xf numFmtId="0" fontId="5" fillId="15" borderId="2" xfId="0" applyFont="1" applyFill="1" applyBorder="1" applyAlignment="1">
      <alignment horizontal="center" vertical="center"/>
    </xf>
    <xf numFmtId="0" fontId="5" fillId="15" borderId="2" xfId="0" applyFont="1" applyFill="1" applyBorder="1" applyAlignment="1">
      <alignment horizontal="center" vertical="center" wrapText="1"/>
    </xf>
    <xf numFmtId="0" fontId="5" fillId="15" borderId="2" xfId="0" applyFont="1" applyFill="1" applyBorder="1" applyAlignment="1">
      <alignment horizontal="left" vertical="center" wrapText="1"/>
    </xf>
    <xf numFmtId="0" fontId="5" fillId="15" borderId="2" xfId="0" applyFont="1" applyFill="1" applyBorder="1" applyAlignment="1">
      <alignment horizontal="left" vertical="top" wrapText="1"/>
    </xf>
    <xf numFmtId="0" fontId="5" fillId="15" borderId="2" xfId="0" applyFont="1" applyFill="1" applyBorder="1" applyAlignment="1">
      <alignment horizontal="left" wrapText="1"/>
    </xf>
    <xf numFmtId="164" fontId="5" fillId="0" borderId="0" xfId="0" applyNumberFormat="1"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left"/>
    </xf>
    <xf numFmtId="0" fontId="5" fillId="0" borderId="0" xfId="0" applyFont="1"/>
    <xf numFmtId="0" fontId="5" fillId="0" borderId="0" xfId="0" applyFont="1" applyAlignment="1">
      <alignment horizontal="center" vertical="center"/>
    </xf>
    <xf numFmtId="0" fontId="2" fillId="0" borderId="2" xfId="0" applyFont="1" applyBorder="1" applyAlignment="1">
      <alignment horizontal="left" vertical="center" wrapText="1"/>
    </xf>
    <xf numFmtId="0" fontId="5" fillId="0" borderId="2" xfId="0" applyFont="1" applyBorder="1" applyAlignment="1">
      <alignment vertical="center"/>
    </xf>
    <xf numFmtId="0" fontId="5" fillId="0" borderId="2" xfId="0" quotePrefix="1" applyFont="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horizontal="left" vertical="top" wrapText="1"/>
    </xf>
    <xf numFmtId="0" fontId="5" fillId="0" borderId="2" xfId="0" applyFont="1" applyBorder="1" applyAlignment="1">
      <alignment wrapText="1"/>
    </xf>
    <xf numFmtId="0" fontId="5" fillId="0" borderId="2" xfId="0" applyFont="1" applyBorder="1" applyAlignment="1">
      <alignment vertical="top"/>
    </xf>
    <xf numFmtId="0" fontId="6" fillId="0" borderId="2" xfId="0" applyFont="1" applyBorder="1"/>
    <xf numFmtId="0" fontId="6" fillId="0" borderId="2" xfId="0" applyFont="1" applyBorder="1" applyAlignment="1">
      <alignment horizontal="left"/>
    </xf>
    <xf numFmtId="0" fontId="5" fillId="0" borderId="2" xfId="0" applyFont="1" applyBorder="1" applyAlignment="1">
      <alignment vertical="center" wrapText="1"/>
    </xf>
    <xf numFmtId="0" fontId="7" fillId="0" borderId="2" xfId="0" applyFont="1" applyBorder="1" applyAlignment="1">
      <alignment horizontal="left" vertical="center" wrapText="1"/>
    </xf>
    <xf numFmtId="0" fontId="9" fillId="10" borderId="2" xfId="0" applyFont="1" applyFill="1" applyBorder="1" applyAlignment="1" applyProtection="1">
      <alignment horizontal="left" vertical="center" textRotation="90" wrapText="1"/>
    </xf>
    <xf numFmtId="0" fontId="9" fillId="11" borderId="2" xfId="0" applyFont="1" applyFill="1" applyBorder="1" applyAlignment="1" applyProtection="1">
      <alignment horizontal="left" vertical="center" textRotation="90"/>
    </xf>
    <xf numFmtId="0" fontId="9" fillId="11" borderId="2" xfId="0" applyFont="1" applyFill="1" applyBorder="1" applyAlignment="1" applyProtection="1">
      <alignment horizontal="left" vertical="center" textRotation="90" wrapText="1"/>
    </xf>
    <xf numFmtId="0" fontId="10" fillId="11" borderId="2" xfId="0" applyFont="1" applyFill="1" applyBorder="1" applyAlignment="1" applyProtection="1">
      <alignment horizontal="left" vertical="center" textRotation="90"/>
    </xf>
    <xf numFmtId="0" fontId="9" fillId="12" borderId="2" xfId="0" applyFont="1" applyFill="1" applyBorder="1" applyAlignment="1" applyProtection="1">
      <alignment horizontal="left" vertical="center" textRotation="90" wrapText="1"/>
    </xf>
    <xf numFmtId="0" fontId="9" fillId="13" borderId="2" xfId="0" applyFont="1" applyFill="1" applyBorder="1" applyAlignment="1" applyProtection="1">
      <alignment horizontal="left" vertical="center" textRotation="90" wrapText="1"/>
    </xf>
    <xf numFmtId="0" fontId="5" fillId="0" borderId="2" xfId="0" applyFont="1" applyBorder="1" applyAlignment="1">
      <alignment horizontal="center" wrapText="1"/>
    </xf>
    <xf numFmtId="0" fontId="12" fillId="10" borderId="2" xfId="0" applyFont="1" applyFill="1" applyBorder="1" applyAlignment="1" applyProtection="1">
      <alignment horizontal="left" vertical="center" textRotation="90" wrapText="1"/>
    </xf>
    <xf numFmtId="0" fontId="12" fillId="11" borderId="2" xfId="0" applyFont="1" applyFill="1" applyBorder="1" applyAlignment="1" applyProtection="1">
      <alignment horizontal="left" vertical="center" textRotation="90"/>
    </xf>
    <xf numFmtId="0" fontId="12" fillId="11" borderId="2" xfId="0" applyFont="1" applyFill="1" applyBorder="1" applyAlignment="1" applyProtection="1">
      <alignment horizontal="left" vertical="center" textRotation="90" wrapText="1"/>
    </xf>
    <xf numFmtId="0" fontId="13" fillId="11" borderId="2" xfId="0" applyFont="1" applyFill="1" applyBorder="1" applyAlignment="1" applyProtection="1">
      <alignment horizontal="left" vertical="center" textRotation="90"/>
    </xf>
    <xf numFmtId="0" fontId="12" fillId="12" borderId="2" xfId="0" applyFont="1" applyFill="1" applyBorder="1" applyAlignment="1" applyProtection="1">
      <alignment horizontal="left" vertical="center" textRotation="90" wrapText="1"/>
    </xf>
    <xf numFmtId="0" fontId="12" fillId="13" borderId="2" xfId="0" applyFont="1" applyFill="1" applyBorder="1" applyAlignment="1" applyProtection="1">
      <alignment horizontal="left" vertical="center" textRotation="90" wrapText="1"/>
    </xf>
    <xf numFmtId="0" fontId="5" fillId="16" borderId="0" xfId="0" applyFont="1" applyFill="1" applyBorder="1" applyAlignment="1">
      <alignment horizontal="center" vertical="center"/>
    </xf>
    <xf numFmtId="0" fontId="2" fillId="0" borderId="2" xfId="0" applyFont="1" applyBorder="1" applyAlignment="1">
      <alignment horizontal="left" vertical="top" wrapText="1"/>
    </xf>
    <xf numFmtId="0" fontId="15" fillId="0" borderId="2" xfId="0" applyFont="1" applyBorder="1"/>
    <xf numFmtId="164" fontId="5" fillId="0" borderId="0" xfId="0" applyNumberFormat="1"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left" vertical="top" wrapText="1"/>
    </xf>
    <xf numFmtId="0" fontId="5" fillId="0" borderId="0" xfId="0" applyFont="1" applyFill="1" applyBorder="1" applyAlignment="1">
      <alignment horizontal="left" wrapText="1"/>
    </xf>
    <xf numFmtId="0" fontId="5" fillId="0" borderId="0" xfId="0" applyFont="1" applyFill="1" applyBorder="1" applyAlignment="1">
      <alignment horizontal="left" vertical="top" wrapText="1"/>
    </xf>
    <xf numFmtId="0" fontId="5" fillId="0" borderId="2" xfId="0" applyFont="1" applyBorder="1" applyAlignment="1">
      <alignment horizontal="right" vertical="top" wrapText="1"/>
    </xf>
    <xf numFmtId="0" fontId="15" fillId="0" borderId="2" xfId="0" applyFont="1" applyBorder="1" applyAlignment="1">
      <alignment horizontal="right"/>
    </xf>
    <xf numFmtId="0" fontId="5" fillId="11" borderId="2" xfId="0" applyFont="1" applyFill="1" applyBorder="1" applyAlignment="1">
      <alignment horizontal="center" vertical="center"/>
    </xf>
    <xf numFmtId="0" fontId="5" fillId="18" borderId="2" xfId="0" applyFont="1" applyFill="1" applyBorder="1" applyAlignment="1">
      <alignment horizontal="center" vertical="center"/>
    </xf>
    <xf numFmtId="0" fontId="5" fillId="19" borderId="2" xfId="0" applyFont="1" applyFill="1" applyBorder="1" applyAlignment="1">
      <alignment horizontal="center" vertical="center"/>
    </xf>
    <xf numFmtId="0" fontId="16" fillId="0" borderId="0" xfId="0" applyFont="1" applyAlignment="1">
      <alignment horizontal="left" vertical="center" wrapText="1"/>
    </xf>
    <xf numFmtId="0" fontId="0" fillId="0" borderId="2" xfId="0" applyBorder="1"/>
    <xf numFmtId="164" fontId="5" fillId="15" borderId="0" xfId="0" applyNumberFormat="1" applyFont="1" applyFill="1" applyBorder="1" applyAlignment="1">
      <alignment horizontal="center" vertical="center"/>
    </xf>
    <xf numFmtId="0" fontId="5" fillId="15" borderId="0" xfId="0" applyFont="1" applyFill="1" applyBorder="1" applyAlignment="1">
      <alignment horizontal="center" vertical="center"/>
    </xf>
    <xf numFmtId="0" fontId="5" fillId="15" borderId="0" xfId="0" applyFont="1" applyFill="1" applyBorder="1" applyAlignment="1">
      <alignment horizontal="center" vertical="center" wrapText="1"/>
    </xf>
    <xf numFmtId="0" fontId="5" fillId="15" borderId="0" xfId="0" applyFont="1" applyFill="1" applyBorder="1" applyAlignment="1">
      <alignment horizontal="left" wrapText="1"/>
    </xf>
    <xf numFmtId="0" fontId="5" fillId="15" borderId="0" xfId="0" applyFont="1" applyFill="1" applyBorder="1" applyAlignment="1">
      <alignment horizontal="left" vertical="top" wrapText="1"/>
    </xf>
    <xf numFmtId="17" fontId="16" fillId="0" borderId="0" xfId="0" applyNumberFormat="1" applyFont="1" applyAlignment="1">
      <alignment horizontal="left" vertical="center" wrapText="1"/>
    </xf>
    <xf numFmtId="0" fontId="2" fillId="0" borderId="6" xfId="0" applyFont="1" applyBorder="1" applyAlignment="1" applyProtection="1">
      <alignment horizontal="center" vertical="center" textRotation="90" wrapText="1"/>
      <protection locked="0"/>
    </xf>
    <xf numFmtId="0" fontId="2" fillId="0" borderId="5" xfId="0" applyFont="1" applyBorder="1" applyAlignment="1" applyProtection="1">
      <alignment horizontal="center" vertical="center" textRotation="90" wrapText="1"/>
      <protection locked="0"/>
    </xf>
    <xf numFmtId="0" fontId="2" fillId="0" borderId="2" xfId="0" applyFont="1" applyBorder="1" applyAlignment="1" applyProtection="1">
      <alignment vertical="center" textRotation="135"/>
      <protection locked="0"/>
    </xf>
    <xf numFmtId="0" fontId="17" fillId="0" borderId="0" xfId="0" applyFont="1" applyAlignment="1">
      <alignment horizontal="left" vertical="center" wrapText="1"/>
    </xf>
    <xf numFmtId="0" fontId="17" fillId="0" borderId="0" xfId="0" applyFont="1" applyAlignment="1">
      <alignment horizontal="left" vertical="top" wrapText="1"/>
    </xf>
    <xf numFmtId="0" fontId="18" fillId="0" borderId="2" xfId="0" applyFont="1" applyBorder="1" applyAlignment="1">
      <alignment horizontal="left" vertical="center" wrapText="1"/>
    </xf>
    <xf numFmtId="0" fontId="15" fillId="0" borderId="2" xfId="0" applyFont="1" applyBorder="1" applyAlignment="1">
      <alignment horizontal="center"/>
    </xf>
    <xf numFmtId="0" fontId="5" fillId="0" borderId="0" xfId="0" applyFont="1" applyBorder="1" applyAlignment="1">
      <alignment horizontal="left" vertical="center" wrapText="1"/>
    </xf>
    <xf numFmtId="0" fontId="15" fillId="0" borderId="0" xfId="0" applyFont="1" applyBorder="1"/>
    <xf numFmtId="0" fontId="19" fillId="0" borderId="2" xfId="0" applyFont="1" applyBorder="1" applyAlignment="1">
      <alignment horizontal="left" vertical="center" wrapText="1"/>
    </xf>
    <xf numFmtId="0" fontId="5" fillId="0" borderId="3" xfId="0" applyFont="1" applyFill="1" applyBorder="1" applyAlignment="1">
      <alignment horizontal="center" vertical="center"/>
    </xf>
    <xf numFmtId="14" fontId="20" fillId="0" borderId="0" xfId="0" applyNumberFormat="1" applyFont="1" applyAlignment="1">
      <alignment horizontal="center" vertical="center"/>
    </xf>
    <xf numFmtId="14" fontId="21" fillId="0" borderId="2" xfId="0" applyNumberFormat="1" applyFont="1" applyBorder="1"/>
    <xf numFmtId="0" fontId="5" fillId="0" borderId="2" xfId="0" applyFont="1" applyFill="1" applyBorder="1" applyAlignment="1">
      <alignment horizontal="center" vertical="center" wrapText="1"/>
    </xf>
    <xf numFmtId="14" fontId="0" fillId="0" borderId="2" xfId="0" applyNumberFormat="1" applyBorder="1"/>
    <xf numFmtId="0" fontId="5" fillId="16" borderId="7" xfId="0" applyFont="1" applyFill="1" applyBorder="1" applyAlignment="1">
      <alignment horizontal="center" vertical="center"/>
    </xf>
    <xf numFmtId="164" fontId="22" fillId="15" borderId="2" xfId="1" applyNumberFormat="1" applyFill="1" applyBorder="1" applyAlignment="1">
      <alignment horizontal="center" vertical="center"/>
    </xf>
    <xf numFmtId="0" fontId="22" fillId="15" borderId="2" xfId="1" applyFill="1" applyBorder="1" applyAlignment="1">
      <alignment horizontal="center" vertical="center"/>
    </xf>
    <xf numFmtId="0" fontId="21" fillId="0" borderId="2" xfId="0" applyFont="1" applyBorder="1"/>
    <xf numFmtId="14" fontId="5" fillId="0" borderId="2" xfId="0" applyNumberFormat="1" applyFont="1" applyBorder="1" applyAlignment="1">
      <alignment horizontal="center" vertical="center"/>
    </xf>
    <xf numFmtId="14" fontId="5" fillId="0" borderId="2" xfId="0" applyNumberFormat="1" applyFont="1" applyBorder="1"/>
    <xf numFmtId="14" fontId="5" fillId="0" borderId="2" xfId="0" applyNumberFormat="1" applyFont="1" applyBorder="1" applyAlignment="1">
      <alignment vertical="center"/>
    </xf>
    <xf numFmtId="0" fontId="15" fillId="0" borderId="0" xfId="0" applyFont="1" applyBorder="1" applyAlignment="1">
      <alignment horizontal="center" vertical="center" wrapText="1"/>
    </xf>
    <xf numFmtId="0" fontId="0" fillId="0" borderId="0" xfId="0" applyBorder="1" applyAlignment="1">
      <alignment horizontal="center" vertical="center" wrapText="1"/>
    </xf>
    <xf numFmtId="0" fontId="5" fillId="0" borderId="2" xfId="0" applyFont="1" applyBorder="1" applyAlignment="1">
      <alignment horizontal="left" vertical="center"/>
    </xf>
    <xf numFmtId="0" fontId="5" fillId="16" borderId="7" xfId="0" applyFont="1" applyFill="1" applyBorder="1" applyAlignment="1">
      <alignment horizontal="center" vertical="center"/>
    </xf>
    <xf numFmtId="14" fontId="5" fillId="0" borderId="0" xfId="0" applyNumberFormat="1" applyFont="1" applyBorder="1" applyAlignment="1">
      <alignment horizontal="center" vertical="center"/>
    </xf>
    <xf numFmtId="0" fontId="0" fillId="0" borderId="2" xfId="0" applyBorder="1" applyAlignment="1">
      <alignment horizontal="center" vertical="center"/>
    </xf>
    <xf numFmtId="0" fontId="21" fillId="0" borderId="2" xfId="0" applyFont="1" applyBorder="1" applyAlignment="1">
      <alignment horizontal="center" vertical="center" wrapText="1"/>
    </xf>
    <xf numFmtId="14" fontId="5" fillId="0" borderId="0" xfId="0" applyNumberFormat="1" applyFont="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top" wrapText="1"/>
    </xf>
    <xf numFmtId="0" fontId="4" fillId="14" borderId="1" xfId="0" applyFont="1" applyFill="1" applyBorder="1" applyAlignment="1">
      <alignment horizontal="center" vertical="center" textRotation="90" wrapText="1"/>
    </xf>
    <xf numFmtId="14" fontId="5" fillId="0" borderId="2" xfId="0" applyNumberFormat="1" applyFont="1" applyBorder="1" applyAlignment="1">
      <alignment horizontal="center" vertical="center" wrapText="1"/>
    </xf>
    <xf numFmtId="0" fontId="23" fillId="0" borderId="8" xfId="0" applyFont="1" applyBorder="1" applyAlignment="1">
      <alignment horizontal="justify" vertical="top" wrapText="1"/>
    </xf>
    <xf numFmtId="0" fontId="23" fillId="0" borderId="0" xfId="0" applyFont="1" applyAlignment="1">
      <alignment vertical="top" wrapText="1"/>
    </xf>
    <xf numFmtId="0" fontId="5" fillId="0" borderId="2" xfId="0" applyFont="1" applyBorder="1" applyAlignment="1">
      <alignment horizontal="left" wrapText="1"/>
    </xf>
    <xf numFmtId="164" fontId="5" fillId="0" borderId="2" xfId="0" applyNumberFormat="1" applyFont="1" applyFill="1" applyBorder="1" applyAlignment="1">
      <alignment horizontal="center" vertical="center" wrapText="1"/>
    </xf>
    <xf numFmtId="164" fontId="5" fillId="0" borderId="2" xfId="0" applyNumberFormat="1" applyFont="1" applyBorder="1" applyAlignment="1">
      <alignment horizontal="center" vertical="center" wrapText="1"/>
    </xf>
    <xf numFmtId="0" fontId="2" fillId="0" borderId="10" xfId="0" applyFont="1" applyBorder="1" applyAlignment="1" applyProtection="1">
      <alignment vertical="center" textRotation="135"/>
      <protection locked="0"/>
    </xf>
    <xf numFmtId="0" fontId="2" fillId="0" borderId="8" xfId="0" applyFont="1" applyBorder="1" applyAlignment="1" applyProtection="1">
      <alignment vertical="center" textRotation="135"/>
      <protection locked="0"/>
    </xf>
    <xf numFmtId="0" fontId="0" fillId="0" borderId="0" xfId="0" applyAlignment="1">
      <alignment horizontal="right" vertical="top"/>
    </xf>
    <xf numFmtId="0" fontId="0" fillId="0" borderId="2" xfId="0" applyBorder="1" applyAlignment="1">
      <alignment horizontal="right" vertical="top"/>
    </xf>
    <xf numFmtId="0" fontId="5" fillId="15" borderId="4" xfId="0" applyFont="1" applyFill="1" applyBorder="1" applyAlignment="1">
      <alignment horizontal="center" vertical="center"/>
    </xf>
    <xf numFmtId="0" fontId="5" fillId="15" borderId="4" xfId="0" applyFont="1" applyFill="1" applyBorder="1" applyAlignment="1">
      <alignment horizontal="center" vertical="center" wrapText="1"/>
    </xf>
    <xf numFmtId="0" fontId="5" fillId="15" borderId="4" xfId="0" applyFont="1" applyFill="1" applyBorder="1" applyAlignment="1">
      <alignment horizontal="left" vertical="center" wrapText="1"/>
    </xf>
    <xf numFmtId="0" fontId="5" fillId="15" borderId="4" xfId="0" applyFont="1" applyFill="1" applyBorder="1" applyAlignment="1">
      <alignment horizontal="left" vertical="top" wrapText="1"/>
    </xf>
    <xf numFmtId="0" fontId="5" fillId="15" borderId="4" xfId="0" applyFont="1" applyFill="1" applyBorder="1" applyAlignment="1">
      <alignment horizontal="left" wrapText="1"/>
    </xf>
    <xf numFmtId="164" fontId="5" fillId="15" borderId="4" xfId="0" applyNumberFormat="1" applyFont="1" applyFill="1" applyBorder="1" applyAlignment="1">
      <alignment horizontal="center" vertical="center"/>
    </xf>
    <xf numFmtId="0" fontId="24" fillId="0" borderId="0" xfId="0" applyFont="1"/>
    <xf numFmtId="0" fontId="5" fillId="14" borderId="0" xfId="0" applyFont="1" applyFill="1" applyBorder="1" applyAlignment="1">
      <alignment horizontal="center" vertical="center"/>
    </xf>
    <xf numFmtId="0" fontId="26" fillId="0" borderId="8" xfId="0" applyFont="1" applyBorder="1" applyAlignment="1" applyProtection="1">
      <alignment vertical="center" textRotation="135"/>
      <protection locked="0"/>
    </xf>
    <xf numFmtId="0" fontId="26" fillId="0" borderId="10" xfId="0" applyFont="1" applyBorder="1" applyAlignment="1" applyProtection="1">
      <alignment vertical="center" textRotation="135"/>
      <protection locked="0"/>
    </xf>
    <xf numFmtId="0" fontId="26" fillId="0" borderId="5" xfId="0" applyFont="1" applyBorder="1" applyAlignment="1" applyProtection="1">
      <alignment horizontal="center" vertical="center" textRotation="90" wrapText="1"/>
      <protection locked="0"/>
    </xf>
    <xf numFmtId="0" fontId="26" fillId="0" borderId="6" xfId="0" applyFont="1" applyBorder="1" applyAlignment="1" applyProtection="1">
      <alignment horizontal="center" vertical="center" textRotation="90" wrapText="1"/>
      <protection locked="0"/>
    </xf>
    <xf numFmtId="164" fontId="28" fillId="0" borderId="2" xfId="0" applyNumberFormat="1" applyFont="1" applyBorder="1" applyAlignment="1">
      <alignment horizontal="center" vertical="center" wrapText="1"/>
    </xf>
    <xf numFmtId="0" fontId="28" fillId="0" borderId="2" xfId="0" applyFont="1" applyBorder="1" applyAlignment="1">
      <alignment horizontal="center" vertical="center" wrapText="1"/>
    </xf>
    <xf numFmtId="0" fontId="28" fillId="0" borderId="2" xfId="0" applyFont="1" applyBorder="1" applyAlignment="1">
      <alignment horizontal="left" vertical="top" wrapText="1"/>
    </xf>
    <xf numFmtId="0" fontId="29" fillId="14" borderId="2" xfId="0" applyFont="1" applyFill="1" applyBorder="1" applyAlignment="1">
      <alignment horizontal="center" vertical="center" textRotation="90" wrapText="1"/>
    </xf>
    <xf numFmtId="0" fontId="28" fillId="0" borderId="2" xfId="0" applyFont="1" applyBorder="1" applyAlignment="1">
      <alignment horizontal="left" vertical="center" wrapText="1"/>
    </xf>
    <xf numFmtId="0" fontId="28" fillId="0" borderId="0" xfId="0" applyFont="1" applyAlignment="1">
      <alignment horizontal="center" vertical="center" wrapText="1"/>
    </xf>
    <xf numFmtId="0" fontId="30" fillId="0" borderId="2" xfId="0" applyFont="1" applyBorder="1" applyAlignment="1">
      <alignment horizontal="left" vertical="center" wrapText="1"/>
    </xf>
    <xf numFmtId="164" fontId="28" fillId="0" borderId="2" xfId="0" applyNumberFormat="1" applyFont="1" applyBorder="1" applyAlignment="1">
      <alignment horizontal="center" vertical="center"/>
    </xf>
    <xf numFmtId="0" fontId="28" fillId="0" borderId="2" xfId="0" applyFont="1" applyBorder="1" applyAlignment="1">
      <alignment horizontal="center" vertical="center"/>
    </xf>
    <xf numFmtId="14" fontId="28" fillId="0" borderId="2" xfId="0" applyNumberFormat="1" applyFont="1" applyBorder="1" applyAlignment="1">
      <alignment horizontal="center" vertical="center"/>
    </xf>
    <xf numFmtId="0" fontId="28" fillId="0" borderId="2" xfId="0" applyFont="1" applyBorder="1"/>
    <xf numFmtId="0" fontId="28" fillId="0" borderId="2" xfId="0" applyFont="1" applyBorder="1" applyAlignment="1">
      <alignment horizontal="left" wrapText="1"/>
    </xf>
    <xf numFmtId="14" fontId="28" fillId="0" borderId="2" xfId="0" applyNumberFormat="1" applyFont="1" applyBorder="1" applyAlignment="1">
      <alignment horizontal="center" vertical="center" wrapText="1"/>
    </xf>
    <xf numFmtId="0" fontId="31" fillId="0" borderId="0" xfId="0" applyFont="1"/>
    <xf numFmtId="0" fontId="28" fillId="0" borderId="2" xfId="0" applyFont="1" applyBorder="1" applyAlignment="1">
      <alignment wrapText="1"/>
    </xf>
    <xf numFmtId="0" fontId="26" fillId="10" borderId="2" xfId="0" applyFont="1" applyFill="1" applyBorder="1" applyAlignment="1" applyProtection="1">
      <alignment horizontal="left" vertical="center" textRotation="90" wrapText="1"/>
    </xf>
    <xf numFmtId="0" fontId="26" fillId="11" borderId="2" xfId="0" applyFont="1" applyFill="1" applyBorder="1" applyAlignment="1" applyProtection="1">
      <alignment horizontal="left" vertical="center" textRotation="90"/>
    </xf>
    <xf numFmtId="0" fontId="26" fillId="11" borderId="2" xfId="0" applyFont="1" applyFill="1" applyBorder="1" applyAlignment="1" applyProtection="1">
      <alignment horizontal="left" vertical="center" textRotation="90" wrapText="1"/>
    </xf>
    <xf numFmtId="0" fontId="27" fillId="11" borderId="2" xfId="0" applyFont="1" applyFill="1" applyBorder="1" applyAlignment="1" applyProtection="1">
      <alignment horizontal="left" vertical="center" textRotation="90"/>
    </xf>
    <xf numFmtId="0" fontId="26" fillId="12" borderId="2" xfId="0" applyFont="1" applyFill="1" applyBorder="1" applyAlignment="1" applyProtection="1">
      <alignment horizontal="left" vertical="center" textRotation="90" wrapText="1"/>
    </xf>
    <xf numFmtId="0" fontId="26" fillId="13" borderId="2" xfId="0" applyFont="1" applyFill="1" applyBorder="1" applyAlignment="1" applyProtection="1">
      <alignment horizontal="left" vertical="center" textRotation="90" wrapText="1"/>
    </xf>
    <xf numFmtId="0" fontId="28" fillId="0" borderId="0" xfId="0" applyFont="1"/>
    <xf numFmtId="0" fontId="28" fillId="0" borderId="2" xfId="0" applyFont="1" applyBorder="1" applyAlignment="1">
      <alignment horizontal="justify" vertical="justify" wrapText="1"/>
    </xf>
    <xf numFmtId="0" fontId="28" fillId="0" borderId="0" xfId="0" applyFont="1" applyAlignment="1">
      <alignment horizontal="justify" vertical="center" wrapText="1"/>
    </xf>
    <xf numFmtId="0" fontId="28" fillId="0" borderId="2" xfId="0" applyFont="1" applyBorder="1" applyAlignment="1">
      <alignment horizontal="justify" vertical="center" wrapText="1"/>
    </xf>
    <xf numFmtId="0" fontId="28" fillId="0" borderId="2" xfId="0" applyFont="1" applyBorder="1" applyAlignment="1">
      <alignment horizontal="justify" vertical="top" wrapText="1"/>
    </xf>
    <xf numFmtId="0" fontId="28" fillId="0" borderId="2" xfId="0" applyFont="1" applyBorder="1" applyAlignment="1">
      <alignment horizontal="justify" wrapText="1"/>
    </xf>
    <xf numFmtId="0" fontId="28" fillId="0" borderId="2" xfId="0" applyFont="1" applyFill="1" applyBorder="1" applyAlignment="1">
      <alignment horizontal="justify" vertical="center" wrapText="1"/>
    </xf>
    <xf numFmtId="164" fontId="28" fillId="0" borderId="2" xfId="0" applyNumberFormat="1" applyFont="1" applyBorder="1" applyAlignment="1">
      <alignment vertical="center" wrapText="1"/>
    </xf>
    <xf numFmtId="14" fontId="28" fillId="0" borderId="2" xfId="0" applyNumberFormat="1" applyFont="1" applyBorder="1" applyAlignment="1">
      <alignment horizontal="center"/>
    </xf>
    <xf numFmtId="0" fontId="28" fillId="0" borderId="2" xfId="0" applyFont="1" applyBorder="1" applyAlignment="1">
      <alignment vertical="center" wrapText="1"/>
    </xf>
    <xf numFmtId="0" fontId="28" fillId="0" borderId="2" xfId="0" applyFont="1" applyBorder="1" applyAlignment="1">
      <alignment vertical="center"/>
    </xf>
    <xf numFmtId="0" fontId="28" fillId="0" borderId="2" xfId="0" applyFont="1" applyBorder="1" applyAlignment="1"/>
    <xf numFmtId="0" fontId="28" fillId="0" borderId="2" xfId="0" applyFont="1" applyBorder="1" applyAlignment="1">
      <alignment horizontal="left"/>
    </xf>
    <xf numFmtId="0" fontId="28" fillId="0" borderId="2" xfId="0" applyFont="1" applyBorder="1" applyAlignment="1">
      <alignment horizontal="left" vertical="center"/>
    </xf>
    <xf numFmtId="0" fontId="28" fillId="0" borderId="2" xfId="0" applyFont="1" applyFill="1" applyBorder="1" applyAlignment="1">
      <alignment horizontal="left" vertical="center" wrapText="1"/>
    </xf>
    <xf numFmtId="0" fontId="33" fillId="0" borderId="2" xfId="0" applyFont="1" applyBorder="1" applyAlignment="1">
      <alignment horizontal="left" vertical="center" wrapText="1"/>
    </xf>
    <xf numFmtId="0" fontId="34" fillId="0" borderId="2" xfId="0" applyFont="1" applyBorder="1"/>
    <xf numFmtId="0" fontId="33" fillId="0" borderId="2" xfId="0" applyFont="1" applyBorder="1" applyAlignment="1">
      <alignment horizontal="right" vertical="center" wrapText="1"/>
    </xf>
    <xf numFmtId="0" fontId="12" fillId="8" borderId="2" xfId="0" applyFont="1" applyFill="1" applyBorder="1" applyAlignment="1" applyProtection="1">
      <alignment horizontal="center" vertical="center" wrapText="1"/>
    </xf>
    <xf numFmtId="0" fontId="12" fillId="9" borderId="1" xfId="0" applyFont="1" applyFill="1" applyBorder="1" applyAlignment="1" applyProtection="1">
      <alignment horizontal="center" vertical="center" wrapText="1"/>
    </xf>
    <xf numFmtId="0" fontId="12" fillId="9" borderId="4" xfId="0" applyFont="1" applyFill="1" applyBorder="1" applyAlignment="1" applyProtection="1">
      <alignment horizontal="center" vertical="center" wrapText="1"/>
    </xf>
    <xf numFmtId="0" fontId="5" fillId="16" borderId="7" xfId="0" applyFont="1" applyFill="1" applyBorder="1" applyAlignment="1">
      <alignment horizontal="center" vertical="center"/>
    </xf>
    <xf numFmtId="0" fontId="2" fillId="0" borderId="2" xfId="0" applyFont="1" applyBorder="1" applyAlignment="1">
      <alignment horizontal="center" vertical="center" wrapText="1"/>
    </xf>
    <xf numFmtId="0" fontId="11" fillId="2" borderId="1" xfId="0" applyFont="1" applyFill="1" applyBorder="1" applyAlignment="1" applyProtection="1">
      <alignment horizontal="center" vertical="center" textRotation="90"/>
    </xf>
    <xf numFmtId="0" fontId="11" fillId="2" borderId="4" xfId="0" applyFont="1" applyFill="1" applyBorder="1" applyAlignment="1" applyProtection="1">
      <alignment horizontal="center" vertical="center" textRotation="90"/>
    </xf>
    <xf numFmtId="0" fontId="12" fillId="3" borderId="2" xfId="0" applyFont="1" applyFill="1" applyBorder="1" applyAlignment="1" applyProtection="1">
      <alignment horizontal="center" vertical="center"/>
    </xf>
    <xf numFmtId="0" fontId="12" fillId="4" borderId="2" xfId="0" applyFont="1" applyFill="1" applyBorder="1" applyAlignment="1" applyProtection="1">
      <alignment horizontal="center" vertical="center"/>
    </xf>
    <xf numFmtId="0" fontId="11" fillId="5" borderId="1" xfId="0" applyFont="1" applyFill="1" applyBorder="1" applyAlignment="1" applyProtection="1">
      <alignment horizontal="left" vertical="center" textRotation="90" wrapText="1"/>
    </xf>
    <xf numFmtId="0" fontId="11" fillId="5" borderId="4" xfId="0" applyFont="1" applyFill="1" applyBorder="1" applyAlignment="1" applyProtection="1">
      <alignment horizontal="left" vertical="center" textRotation="90" wrapText="1"/>
    </xf>
    <xf numFmtId="0" fontId="12" fillId="6" borderId="1" xfId="0" applyFont="1" applyFill="1" applyBorder="1" applyAlignment="1" applyProtection="1">
      <alignment horizontal="left" vertical="center" textRotation="90" wrapText="1"/>
    </xf>
    <xf numFmtId="0" fontId="12" fillId="6" borderId="4" xfId="0" applyFont="1" applyFill="1" applyBorder="1" applyAlignment="1" applyProtection="1">
      <alignment horizontal="left" vertical="center" textRotation="90" wrapText="1"/>
    </xf>
    <xf numFmtId="0" fontId="12" fillId="7" borderId="2" xfId="0" applyFont="1" applyFill="1" applyBorder="1" applyAlignment="1" applyProtection="1">
      <alignment horizontal="center" vertical="center" wrapText="1"/>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2" fillId="0" borderId="2"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14" fillId="16" borderId="7" xfId="0" applyFont="1" applyFill="1" applyBorder="1" applyAlignment="1">
      <alignment horizontal="center" vertical="center"/>
    </xf>
    <xf numFmtId="0" fontId="12" fillId="17" borderId="1" xfId="0" applyFont="1" applyFill="1" applyBorder="1" applyAlignment="1" applyProtection="1">
      <alignment horizontal="center" vertical="center" textRotation="90" wrapText="1"/>
    </xf>
    <xf numFmtId="0" fontId="12" fillId="17" borderId="4" xfId="0" applyFont="1" applyFill="1" applyBorder="1" applyAlignment="1" applyProtection="1">
      <alignment horizontal="center" vertical="center" textRotation="90" wrapText="1"/>
    </xf>
    <xf numFmtId="0" fontId="9" fillId="8" borderId="2" xfId="0" applyFont="1" applyFill="1" applyBorder="1" applyAlignment="1" applyProtection="1">
      <alignment horizontal="center" vertical="center" wrapText="1"/>
    </xf>
    <xf numFmtId="0" fontId="9" fillId="9" borderId="1" xfId="0" applyFont="1" applyFill="1" applyBorder="1" applyAlignment="1" applyProtection="1">
      <alignment horizontal="center" vertical="center" wrapText="1"/>
    </xf>
    <xf numFmtId="0" fontId="9" fillId="9" borderId="4"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textRotation="90"/>
    </xf>
    <xf numFmtId="0" fontId="8" fillId="2" borderId="4" xfId="0" applyFont="1" applyFill="1" applyBorder="1" applyAlignment="1" applyProtection="1">
      <alignment horizontal="center" vertical="center" textRotation="90"/>
    </xf>
    <xf numFmtId="0" fontId="9" fillId="3" borderId="2" xfId="0" applyFont="1" applyFill="1" applyBorder="1" applyAlignment="1" applyProtection="1">
      <alignment horizontal="center" vertical="center"/>
    </xf>
    <xf numFmtId="0" fontId="9" fillId="4" borderId="2" xfId="0" applyFont="1" applyFill="1" applyBorder="1" applyAlignment="1" applyProtection="1">
      <alignment horizontal="center" vertical="center"/>
    </xf>
    <xf numFmtId="0" fontId="8" fillId="5" borderId="1" xfId="0" applyFont="1" applyFill="1" applyBorder="1" applyAlignment="1" applyProtection="1">
      <alignment horizontal="left" vertical="center" textRotation="90" wrapText="1"/>
    </xf>
    <xf numFmtId="0" fontId="8" fillId="5" borderId="4" xfId="0" applyFont="1" applyFill="1" applyBorder="1" applyAlignment="1" applyProtection="1">
      <alignment horizontal="left" vertical="center" textRotation="90" wrapText="1"/>
    </xf>
    <xf numFmtId="0" fontId="9" fillId="6" borderId="1" xfId="0" applyFont="1" applyFill="1" applyBorder="1" applyAlignment="1" applyProtection="1">
      <alignment horizontal="left" vertical="center" textRotation="90" wrapText="1"/>
    </xf>
    <xf numFmtId="0" fontId="9" fillId="6" borderId="4" xfId="0" applyFont="1" applyFill="1" applyBorder="1" applyAlignment="1" applyProtection="1">
      <alignment horizontal="left" vertical="center" textRotation="90" wrapText="1"/>
    </xf>
    <xf numFmtId="0" fontId="9" fillId="7" borderId="2" xfId="0" applyFont="1" applyFill="1" applyBorder="1" applyAlignment="1" applyProtection="1">
      <alignment horizontal="center" vertical="center" wrapText="1"/>
    </xf>
    <xf numFmtId="0" fontId="3" fillId="0" borderId="2" xfId="0" applyFont="1" applyBorder="1" applyAlignment="1" applyProtection="1">
      <alignment horizontal="center" vertical="center"/>
      <protection locked="0"/>
    </xf>
    <xf numFmtId="17" fontId="1" fillId="0" borderId="1" xfId="0" applyNumberFormat="1" applyFont="1" applyBorder="1" applyAlignment="1" applyProtection="1">
      <alignment horizontal="center" vertical="center"/>
      <protection locked="0"/>
    </xf>
    <xf numFmtId="0" fontId="2" fillId="0" borderId="1" xfId="0" applyFont="1" applyBorder="1" applyAlignment="1" applyProtection="1">
      <alignment horizontal="center" vertical="center" textRotation="90" wrapText="1"/>
      <protection locked="0"/>
    </xf>
    <xf numFmtId="0" fontId="2" fillId="0" borderId="4" xfId="0" applyFont="1" applyBorder="1" applyAlignment="1" applyProtection="1">
      <alignment horizontal="center" vertical="center" textRotation="90" wrapText="1"/>
      <protection locked="0"/>
    </xf>
    <xf numFmtId="0" fontId="2" fillId="0" borderId="1" xfId="0" applyFont="1" applyBorder="1" applyAlignment="1" applyProtection="1">
      <alignment horizontal="center" vertical="center" textRotation="90"/>
      <protection locked="0"/>
    </xf>
    <xf numFmtId="0" fontId="2" fillId="0" borderId="4" xfId="0" applyFont="1" applyBorder="1" applyAlignment="1" applyProtection="1">
      <alignment horizontal="center" vertical="center" textRotation="90"/>
      <protection locked="0"/>
    </xf>
    <xf numFmtId="0" fontId="3" fillId="0" borderId="2" xfId="0" applyFont="1" applyBorder="1" applyAlignment="1" applyProtection="1">
      <alignment horizontal="center" indent="1"/>
      <protection locked="0"/>
    </xf>
    <xf numFmtId="0" fontId="2"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25" fillId="0" borderId="0" xfId="0" applyFont="1" applyAlignment="1">
      <alignment horizontal="center"/>
    </xf>
    <xf numFmtId="0" fontId="24" fillId="0" borderId="0" xfId="0" applyFont="1" applyAlignment="1">
      <alignment horizontal="center"/>
    </xf>
    <xf numFmtId="0" fontId="26" fillId="9" borderId="1" xfId="0" applyFont="1" applyFill="1" applyBorder="1" applyAlignment="1" applyProtection="1">
      <alignment horizontal="center" vertical="center" wrapText="1"/>
    </xf>
    <xf numFmtId="0" fontId="26" fillId="9" borderId="4" xfId="0" applyFont="1" applyFill="1" applyBorder="1" applyAlignment="1" applyProtection="1">
      <alignment horizontal="center" vertical="center" wrapText="1"/>
    </xf>
    <xf numFmtId="0" fontId="5" fillId="14" borderId="7" xfId="0" applyFont="1" applyFill="1" applyBorder="1" applyAlignment="1">
      <alignment horizontal="center" vertical="center"/>
    </xf>
    <xf numFmtId="0" fontId="32" fillId="0" borderId="2" xfId="0" applyFont="1" applyBorder="1" applyAlignment="1">
      <alignment horizontal="center" vertical="center" wrapText="1"/>
    </xf>
    <xf numFmtId="0" fontId="26" fillId="3" borderId="2" xfId="0" applyFont="1" applyFill="1" applyBorder="1" applyAlignment="1" applyProtection="1">
      <alignment horizontal="center" vertical="center"/>
    </xf>
    <xf numFmtId="0" fontId="26" fillId="4" borderId="2" xfId="0" applyFont="1" applyFill="1" applyBorder="1" applyAlignment="1" applyProtection="1">
      <alignment horizontal="center" vertical="center"/>
    </xf>
    <xf numFmtId="0" fontId="29" fillId="5" borderId="1" xfId="0" applyFont="1" applyFill="1" applyBorder="1" applyAlignment="1" applyProtection="1">
      <alignment horizontal="left" vertical="center" textRotation="90" wrapText="1"/>
    </xf>
    <xf numFmtId="0" fontId="29" fillId="5" borderId="4" xfId="0" applyFont="1" applyFill="1" applyBorder="1" applyAlignment="1" applyProtection="1">
      <alignment horizontal="left" vertical="center" textRotation="90" wrapText="1"/>
    </xf>
    <xf numFmtId="0" fontId="26" fillId="6" borderId="1" xfId="0" applyFont="1" applyFill="1" applyBorder="1" applyAlignment="1" applyProtection="1">
      <alignment horizontal="left" vertical="center" textRotation="90" wrapText="1"/>
    </xf>
    <xf numFmtId="0" fontId="26" fillId="6" borderId="4" xfId="0" applyFont="1" applyFill="1" applyBorder="1" applyAlignment="1" applyProtection="1">
      <alignment horizontal="left" vertical="center" textRotation="90" wrapText="1"/>
    </xf>
    <xf numFmtId="0" fontId="26" fillId="7" borderId="2" xfId="0" applyFont="1" applyFill="1" applyBorder="1" applyAlignment="1" applyProtection="1">
      <alignment horizontal="center" vertical="center" wrapText="1"/>
    </xf>
    <xf numFmtId="0" fontId="26" fillId="8" borderId="2" xfId="0" applyFont="1" applyFill="1" applyBorder="1" applyAlignment="1" applyProtection="1">
      <alignment horizontal="center" vertical="center" wrapText="1"/>
    </xf>
    <xf numFmtId="0" fontId="29" fillId="2" borderId="1" xfId="0" applyFont="1" applyFill="1" applyBorder="1" applyAlignment="1" applyProtection="1">
      <alignment horizontal="center" vertical="center" textRotation="90"/>
    </xf>
    <xf numFmtId="0" fontId="29" fillId="2" borderId="4" xfId="0" applyFont="1" applyFill="1" applyBorder="1" applyAlignment="1" applyProtection="1">
      <alignment horizontal="center" vertical="center" textRotation="90"/>
    </xf>
    <xf numFmtId="17" fontId="26" fillId="0" borderId="9" xfId="0" applyNumberFormat="1" applyFont="1" applyBorder="1" applyAlignment="1" applyProtection="1">
      <alignment horizontal="center" vertical="center"/>
      <protection locked="0"/>
    </xf>
    <xf numFmtId="0" fontId="26" fillId="0" borderId="4" xfId="0" applyFont="1" applyBorder="1" applyAlignment="1" applyProtection="1">
      <alignment horizontal="center" vertical="center"/>
      <protection locked="0"/>
    </xf>
    <xf numFmtId="0" fontId="26" fillId="0" borderId="1" xfId="0" applyFont="1" applyBorder="1" applyAlignment="1" applyProtection="1">
      <alignment horizontal="center" vertical="center" textRotation="90" wrapText="1"/>
      <protection locked="0"/>
    </xf>
    <xf numFmtId="0" fontId="26" fillId="0" borderId="4" xfId="0" applyFont="1" applyBorder="1" applyAlignment="1" applyProtection="1">
      <alignment horizontal="center" vertical="center" textRotation="90" wrapText="1"/>
      <protection locked="0"/>
    </xf>
    <xf numFmtId="0" fontId="26" fillId="0" borderId="1" xfId="0" applyFont="1" applyBorder="1" applyAlignment="1" applyProtection="1">
      <alignment horizontal="center" vertical="center" textRotation="90"/>
      <protection locked="0"/>
    </xf>
    <xf numFmtId="0" fontId="26" fillId="0" borderId="4" xfId="0" applyFont="1" applyBorder="1" applyAlignment="1" applyProtection="1">
      <alignment horizontal="center" vertical="center" textRotation="90"/>
      <protection locked="0"/>
    </xf>
    <xf numFmtId="0" fontId="27" fillId="0" borderId="2" xfId="0" applyFont="1" applyBorder="1" applyAlignment="1" applyProtection="1">
      <alignment horizontal="center" vertical="center"/>
      <protection locked="0"/>
    </xf>
    <xf numFmtId="17" fontId="1" fillId="0" borderId="9" xfId="0" applyNumberFormat="1" applyFont="1" applyBorder="1" applyAlignment="1" applyProtection="1">
      <alignment horizontal="center" vertical="center"/>
      <protection locked="0"/>
    </xf>
  </cellXfs>
  <cellStyles count="2">
    <cellStyle name="Bueno" xfId="1" builtinId="26"/>
    <cellStyle name="Normal" xfId="0" builtinId="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N77"/>
  <sheetViews>
    <sheetView topLeftCell="A55" workbookViewId="0">
      <selection activeCell="D9" sqref="D9"/>
    </sheetView>
  </sheetViews>
  <sheetFormatPr baseColWidth="10" defaultRowHeight="15"/>
  <cols>
    <col min="1" max="1" width="9" customWidth="1"/>
    <col min="2" max="2" width="4.5703125" customWidth="1"/>
    <col min="3" max="3" width="5.28515625" customWidth="1"/>
    <col min="4" max="4" width="4.7109375" customWidth="1"/>
    <col min="5" max="5" width="10.5703125" customWidth="1"/>
    <col min="6" max="6" width="14.7109375" customWidth="1"/>
    <col min="7" max="7" width="31" customWidth="1"/>
    <col min="8" max="40" width="1.7109375" customWidth="1"/>
  </cols>
  <sheetData>
    <row r="1" spans="1:40" ht="23.25" customHeight="1">
      <c r="A1" s="185" t="s">
        <v>0</v>
      </c>
      <c r="B1" s="187" t="s">
        <v>1</v>
      </c>
      <c r="C1" s="187"/>
      <c r="D1" s="188" t="s">
        <v>2</v>
      </c>
      <c r="E1" s="190" t="s">
        <v>173</v>
      </c>
      <c r="F1" s="190" t="s">
        <v>3</v>
      </c>
      <c r="G1" s="183" t="s">
        <v>4</v>
      </c>
      <c r="H1" s="174" t="s">
        <v>5</v>
      </c>
      <c r="I1" s="176" t="s">
        <v>6</v>
      </c>
      <c r="J1" s="176"/>
      <c r="K1" s="176"/>
      <c r="L1" s="176"/>
      <c r="M1" s="176"/>
      <c r="N1" s="177" t="s">
        <v>7</v>
      </c>
      <c r="O1" s="177"/>
      <c r="P1" s="177"/>
      <c r="Q1" s="177"/>
      <c r="R1" s="177"/>
      <c r="S1" s="177"/>
      <c r="T1" s="177"/>
      <c r="U1" s="177"/>
      <c r="V1" s="177"/>
      <c r="W1" s="177"/>
      <c r="X1" s="177"/>
      <c r="Y1" s="177"/>
      <c r="Z1" s="177"/>
      <c r="AA1" s="177"/>
      <c r="AB1" s="178" t="s">
        <v>8</v>
      </c>
      <c r="AC1" s="180" t="s">
        <v>9</v>
      </c>
      <c r="AD1" s="182" t="s">
        <v>10</v>
      </c>
      <c r="AE1" s="182"/>
      <c r="AF1" s="182"/>
      <c r="AG1" s="182"/>
      <c r="AH1" s="169" t="s">
        <v>11</v>
      </c>
      <c r="AI1" s="169"/>
      <c r="AJ1" s="169"/>
      <c r="AK1" s="169"/>
      <c r="AL1" s="169"/>
      <c r="AM1" s="169"/>
      <c r="AN1" s="170" t="s">
        <v>12</v>
      </c>
    </row>
    <row r="2" spans="1:40" ht="69.75" customHeight="1">
      <c r="A2" s="186"/>
      <c r="B2" s="1" t="s">
        <v>13</v>
      </c>
      <c r="C2" s="2" t="s">
        <v>14</v>
      </c>
      <c r="D2" s="189"/>
      <c r="E2" s="191"/>
      <c r="F2" s="191"/>
      <c r="G2" s="184"/>
      <c r="H2" s="175"/>
      <c r="I2" s="44" t="s">
        <v>15</v>
      </c>
      <c r="J2" s="44" t="s">
        <v>16</v>
      </c>
      <c r="K2" s="44" t="s">
        <v>17</v>
      </c>
      <c r="L2" s="44" t="s">
        <v>18</v>
      </c>
      <c r="M2" s="44" t="s">
        <v>19</v>
      </c>
      <c r="N2" s="45" t="s">
        <v>20</v>
      </c>
      <c r="O2" s="45" t="s">
        <v>21</v>
      </c>
      <c r="P2" s="45" t="s">
        <v>22</v>
      </c>
      <c r="Q2" s="45" t="s">
        <v>23</v>
      </c>
      <c r="R2" s="45" t="s">
        <v>24</v>
      </c>
      <c r="S2" s="46" t="s">
        <v>25</v>
      </c>
      <c r="T2" s="47" t="s">
        <v>26</v>
      </c>
      <c r="U2" s="46" t="s">
        <v>27</v>
      </c>
      <c r="V2" s="46" t="s">
        <v>28</v>
      </c>
      <c r="W2" s="46" t="s">
        <v>29</v>
      </c>
      <c r="X2" s="46" t="s">
        <v>30</v>
      </c>
      <c r="Y2" s="46" t="s">
        <v>31</v>
      </c>
      <c r="Z2" s="46" t="s">
        <v>32</v>
      </c>
      <c r="AA2" s="46" t="s">
        <v>19</v>
      </c>
      <c r="AB2" s="179"/>
      <c r="AC2" s="181"/>
      <c r="AD2" s="48" t="s">
        <v>33</v>
      </c>
      <c r="AE2" s="48" t="s">
        <v>34</v>
      </c>
      <c r="AF2" s="48" t="s">
        <v>35</v>
      </c>
      <c r="AG2" s="48" t="s">
        <v>19</v>
      </c>
      <c r="AH2" s="49" t="s">
        <v>36</v>
      </c>
      <c r="AI2" s="49" t="s">
        <v>37</v>
      </c>
      <c r="AJ2" s="49" t="s">
        <v>38</v>
      </c>
      <c r="AK2" s="49" t="s">
        <v>39</v>
      </c>
      <c r="AL2" s="49" t="s">
        <v>40</v>
      </c>
      <c r="AM2" s="49" t="s">
        <v>19</v>
      </c>
      <c r="AN2" s="171"/>
    </row>
    <row r="3" spans="1:40" ht="26.25" customHeight="1">
      <c r="A3" s="3">
        <v>45383</v>
      </c>
      <c r="B3" s="4" t="s">
        <v>41</v>
      </c>
      <c r="C3" s="4"/>
      <c r="D3" s="5"/>
      <c r="E3" s="6" t="s">
        <v>42</v>
      </c>
      <c r="F3" s="7" t="s">
        <v>43</v>
      </c>
      <c r="G3" s="7" t="s">
        <v>44</v>
      </c>
      <c r="H3" s="4"/>
      <c r="I3" s="4"/>
      <c r="J3" s="4"/>
      <c r="K3" s="4"/>
      <c r="L3" s="4"/>
      <c r="M3" s="4"/>
      <c r="N3" s="4"/>
      <c r="O3" s="4"/>
      <c r="P3" s="4"/>
      <c r="Q3" s="4"/>
      <c r="R3" s="4"/>
      <c r="S3" s="4"/>
      <c r="T3" s="4"/>
      <c r="U3" s="4"/>
      <c r="V3" s="4"/>
      <c r="W3" s="4"/>
      <c r="X3" s="4"/>
      <c r="Y3" s="4"/>
      <c r="Z3" s="4"/>
      <c r="AA3" s="4"/>
      <c r="AB3" s="8"/>
      <c r="AC3" s="4" t="s">
        <v>41</v>
      </c>
      <c r="AD3" s="4"/>
      <c r="AE3" s="4"/>
      <c r="AF3" s="4"/>
      <c r="AG3" s="4"/>
      <c r="AH3" s="4"/>
      <c r="AI3" s="4"/>
      <c r="AJ3" s="4"/>
      <c r="AK3" s="4"/>
      <c r="AL3" s="4"/>
      <c r="AM3" s="4"/>
      <c r="AN3" s="7"/>
    </row>
    <row r="4" spans="1:40" ht="26.25" customHeight="1">
      <c r="A4" s="3">
        <v>45383</v>
      </c>
      <c r="B4" s="4" t="s">
        <v>41</v>
      </c>
      <c r="C4" s="4"/>
      <c r="D4" s="5">
        <v>2930</v>
      </c>
      <c r="E4" s="6" t="s">
        <v>42</v>
      </c>
      <c r="F4" s="7"/>
      <c r="G4" s="7" t="s">
        <v>45</v>
      </c>
      <c r="H4" s="4"/>
      <c r="I4" s="4"/>
      <c r="J4" s="4"/>
      <c r="K4" s="4"/>
      <c r="L4" s="4"/>
      <c r="M4" s="4"/>
      <c r="N4" s="4"/>
      <c r="O4" s="4"/>
      <c r="P4" s="4"/>
      <c r="Q4" s="4"/>
      <c r="R4" s="4"/>
      <c r="S4" s="4"/>
      <c r="T4" s="4"/>
      <c r="U4" s="4"/>
      <c r="V4" s="4"/>
      <c r="W4" s="4"/>
      <c r="X4" s="4"/>
      <c r="Y4" s="4"/>
      <c r="Z4" s="4"/>
      <c r="AA4" s="4" t="s">
        <v>41</v>
      </c>
      <c r="AB4" s="8"/>
      <c r="AC4" s="4"/>
      <c r="AD4" s="4"/>
      <c r="AE4" s="4"/>
      <c r="AF4" s="4"/>
      <c r="AG4" s="4"/>
      <c r="AH4" s="4"/>
      <c r="AI4" s="4"/>
      <c r="AJ4" s="4"/>
      <c r="AK4" s="4"/>
      <c r="AL4" s="4"/>
      <c r="AM4" s="4"/>
      <c r="AN4" s="7"/>
    </row>
    <row r="5" spans="1:40" ht="39" customHeight="1">
      <c r="A5" s="3">
        <v>45383</v>
      </c>
      <c r="B5" s="4" t="s">
        <v>41</v>
      </c>
      <c r="C5" s="4"/>
      <c r="D5" s="5"/>
      <c r="E5" s="6" t="s">
        <v>42</v>
      </c>
      <c r="F5" s="7" t="s">
        <v>46</v>
      </c>
      <c r="G5" s="7" t="s">
        <v>47</v>
      </c>
      <c r="H5" s="4"/>
      <c r="I5" s="4"/>
      <c r="J5" s="4"/>
      <c r="K5" s="4"/>
      <c r="L5" s="4"/>
      <c r="M5" s="4"/>
      <c r="N5" s="4"/>
      <c r="O5" s="4"/>
      <c r="P5" s="4"/>
      <c r="Q5" s="4"/>
      <c r="R5" s="4"/>
      <c r="S5" s="4"/>
      <c r="T5" s="4"/>
      <c r="U5" s="4"/>
      <c r="V5" s="4"/>
      <c r="W5" s="4"/>
      <c r="X5" s="4"/>
      <c r="Y5" s="4"/>
      <c r="Z5" s="4"/>
      <c r="AA5" s="4"/>
      <c r="AB5" s="8"/>
      <c r="AC5" s="4" t="s">
        <v>41</v>
      </c>
      <c r="AD5" s="4"/>
      <c r="AE5" s="4"/>
      <c r="AF5" s="4"/>
      <c r="AG5" s="4"/>
      <c r="AH5" s="4"/>
      <c r="AI5" s="4"/>
      <c r="AJ5" s="4"/>
      <c r="AK5" s="4"/>
      <c r="AL5" s="4"/>
      <c r="AM5" s="4"/>
      <c r="AN5" s="7"/>
    </row>
    <row r="6" spans="1:40" ht="25.5" customHeight="1">
      <c r="A6" s="3">
        <v>45383</v>
      </c>
      <c r="B6" s="4" t="s">
        <v>41</v>
      </c>
      <c r="C6" s="4"/>
      <c r="D6" s="5"/>
      <c r="E6" s="6" t="s">
        <v>48</v>
      </c>
      <c r="F6" s="7" t="s">
        <v>49</v>
      </c>
      <c r="G6" s="7" t="s">
        <v>50</v>
      </c>
      <c r="H6" s="4"/>
      <c r="I6" s="4"/>
      <c r="J6" s="4"/>
      <c r="K6" s="4"/>
      <c r="L6" s="4"/>
      <c r="M6" s="4"/>
      <c r="N6" s="4"/>
      <c r="O6" s="4"/>
      <c r="P6" s="4"/>
      <c r="Q6" s="4"/>
      <c r="R6" s="4"/>
      <c r="S6" s="4"/>
      <c r="T6" s="4"/>
      <c r="U6" s="4"/>
      <c r="V6" s="4"/>
      <c r="W6" s="4"/>
      <c r="X6" s="4"/>
      <c r="Y6" s="4"/>
      <c r="Z6" s="4"/>
      <c r="AA6" s="4"/>
      <c r="AB6" s="8"/>
      <c r="AC6" s="4" t="s">
        <v>41</v>
      </c>
      <c r="AD6" s="4"/>
      <c r="AE6" s="4"/>
      <c r="AF6" s="4"/>
      <c r="AG6" s="4"/>
      <c r="AH6" s="4"/>
      <c r="AI6" s="4"/>
      <c r="AJ6" s="4"/>
      <c r="AK6" s="4"/>
      <c r="AL6" s="4"/>
      <c r="AM6" s="4"/>
      <c r="AN6" s="7"/>
    </row>
    <row r="7" spans="1:40" ht="35.25" customHeight="1">
      <c r="A7" s="3">
        <v>45383</v>
      </c>
      <c r="B7" s="4" t="s">
        <v>41</v>
      </c>
      <c r="C7" s="4"/>
      <c r="D7" s="5"/>
      <c r="E7" s="6" t="s">
        <v>51</v>
      </c>
      <c r="F7" s="7" t="s">
        <v>52</v>
      </c>
      <c r="G7" s="7" t="s">
        <v>53</v>
      </c>
      <c r="H7" s="4"/>
      <c r="I7" s="4"/>
      <c r="J7" s="4"/>
      <c r="K7" s="4"/>
      <c r="L7" s="4"/>
      <c r="M7" s="4"/>
      <c r="N7" s="4"/>
      <c r="O7" s="4"/>
      <c r="P7" s="4"/>
      <c r="Q7" s="4"/>
      <c r="R7" s="4"/>
      <c r="S7" s="4"/>
      <c r="T7" s="4"/>
      <c r="U7" s="4"/>
      <c r="V7" s="4"/>
      <c r="W7" s="4"/>
      <c r="X7" s="4"/>
      <c r="Y7" s="4"/>
      <c r="Z7" s="4"/>
      <c r="AA7" s="4" t="s">
        <v>41</v>
      </c>
      <c r="AB7" s="8"/>
      <c r="AC7" s="4"/>
      <c r="AD7" s="4"/>
      <c r="AE7" s="4"/>
      <c r="AF7" s="4"/>
      <c r="AG7" s="4"/>
      <c r="AH7" s="4"/>
      <c r="AI7" s="4"/>
      <c r="AJ7" s="4"/>
      <c r="AK7" s="4"/>
      <c r="AL7" s="4"/>
      <c r="AM7" s="4"/>
      <c r="AN7" s="7"/>
    </row>
    <row r="8" spans="1:40" ht="32.25" customHeight="1">
      <c r="A8" s="3">
        <v>45385</v>
      </c>
      <c r="B8" s="4" t="s">
        <v>41</v>
      </c>
      <c r="C8" s="4"/>
      <c r="D8" s="5">
        <v>2932</v>
      </c>
      <c r="E8" s="6" t="s">
        <v>54</v>
      </c>
      <c r="F8" s="7" t="s">
        <v>55</v>
      </c>
      <c r="G8" s="7" t="s">
        <v>56</v>
      </c>
      <c r="H8" s="4" t="s">
        <v>41</v>
      </c>
      <c r="I8" s="4"/>
      <c r="J8" s="4"/>
      <c r="K8" s="4"/>
      <c r="L8" s="4"/>
      <c r="M8" s="4"/>
      <c r="N8" s="4"/>
      <c r="O8" s="4"/>
      <c r="P8" s="4"/>
      <c r="Q8" s="4"/>
      <c r="R8" s="4"/>
      <c r="S8" s="4"/>
      <c r="T8" s="4"/>
      <c r="U8" s="4"/>
      <c r="V8" s="4"/>
      <c r="W8" s="4"/>
      <c r="X8" s="4"/>
      <c r="Y8" s="4"/>
      <c r="Z8" s="4"/>
      <c r="AA8" s="4"/>
      <c r="AB8" s="8"/>
      <c r="AC8" s="4"/>
      <c r="AD8" s="4"/>
      <c r="AE8" s="4"/>
      <c r="AF8" s="4"/>
      <c r="AG8" s="4"/>
      <c r="AH8" s="4"/>
      <c r="AI8" s="4"/>
      <c r="AJ8" s="4"/>
      <c r="AK8" s="4"/>
      <c r="AL8" s="4"/>
      <c r="AM8" s="4"/>
      <c r="AN8" s="7"/>
    </row>
    <row r="9" spans="1:40" ht="35.25" customHeight="1">
      <c r="A9" s="3">
        <v>45385</v>
      </c>
      <c r="B9" s="4" t="s">
        <v>41</v>
      </c>
      <c r="C9" s="4"/>
      <c r="D9" s="5">
        <v>2933</v>
      </c>
      <c r="E9" s="6" t="s">
        <v>57</v>
      </c>
      <c r="F9" s="7" t="s">
        <v>58</v>
      </c>
      <c r="G9" s="7" t="s">
        <v>59</v>
      </c>
      <c r="H9" s="4"/>
      <c r="I9" s="4"/>
      <c r="J9" s="4"/>
      <c r="K9" s="4"/>
      <c r="L9" s="4"/>
      <c r="M9" s="4"/>
      <c r="N9" s="4"/>
      <c r="O9" s="4"/>
      <c r="P9" s="4"/>
      <c r="Q9" s="4"/>
      <c r="R9" s="4"/>
      <c r="S9" s="4"/>
      <c r="T9" s="4"/>
      <c r="U9" s="4"/>
      <c r="V9" s="4"/>
      <c r="W9" s="4"/>
      <c r="X9" s="4"/>
      <c r="Y9" s="4"/>
      <c r="Z9" s="4"/>
      <c r="AA9" s="4" t="s">
        <v>41</v>
      </c>
      <c r="AB9" s="8"/>
      <c r="AC9" s="4"/>
      <c r="AD9" s="4"/>
      <c r="AE9" s="4"/>
      <c r="AF9" s="4"/>
      <c r="AG9" s="4"/>
      <c r="AH9" s="4"/>
      <c r="AI9" s="4"/>
      <c r="AJ9" s="4"/>
      <c r="AK9" s="4"/>
      <c r="AL9" s="4"/>
      <c r="AM9" s="4"/>
      <c r="AN9" s="7"/>
    </row>
    <row r="10" spans="1:40" ht="29.25" customHeight="1">
      <c r="A10" s="3">
        <v>45385</v>
      </c>
      <c r="B10" s="4"/>
      <c r="C10" s="4" t="s">
        <v>41</v>
      </c>
      <c r="D10" s="5"/>
      <c r="E10" s="6" t="s">
        <v>54</v>
      </c>
      <c r="F10" s="7" t="s">
        <v>60</v>
      </c>
      <c r="G10" s="7" t="s">
        <v>61</v>
      </c>
      <c r="H10" s="4"/>
      <c r="I10" s="4"/>
      <c r="J10" s="4"/>
      <c r="K10" s="4"/>
      <c r="L10" s="4"/>
      <c r="M10" s="4"/>
      <c r="N10" s="4"/>
      <c r="O10" s="4"/>
      <c r="P10" s="4"/>
      <c r="Q10" s="4"/>
      <c r="R10" s="4"/>
      <c r="S10" s="4"/>
      <c r="T10" s="4"/>
      <c r="U10" s="4"/>
      <c r="V10" s="4"/>
      <c r="W10" s="4"/>
      <c r="X10" s="4"/>
      <c r="Y10" s="4"/>
      <c r="Z10" s="4"/>
      <c r="AA10" s="4"/>
      <c r="AB10" s="8"/>
      <c r="AC10" s="4" t="s">
        <v>41</v>
      </c>
      <c r="AD10" s="4"/>
      <c r="AE10" s="4"/>
      <c r="AF10" s="4"/>
      <c r="AG10" s="4"/>
      <c r="AH10" s="4"/>
      <c r="AI10" s="4"/>
      <c r="AJ10" s="4"/>
      <c r="AK10" s="4"/>
      <c r="AL10" s="4"/>
      <c r="AM10" s="4"/>
      <c r="AN10" s="7"/>
    </row>
    <row r="11" spans="1:40" ht="32.25" customHeight="1">
      <c r="A11" s="3">
        <v>45385</v>
      </c>
      <c r="B11" s="4" t="s">
        <v>41</v>
      </c>
      <c r="C11" s="4"/>
      <c r="D11" s="5">
        <v>2934</v>
      </c>
      <c r="E11" s="6" t="s">
        <v>54</v>
      </c>
      <c r="F11" s="7" t="s">
        <v>62</v>
      </c>
      <c r="G11" s="7" t="s">
        <v>63</v>
      </c>
      <c r="H11" s="4"/>
      <c r="I11" s="4"/>
      <c r="J11" s="4"/>
      <c r="K11" s="4"/>
      <c r="L11" s="4"/>
      <c r="M11" s="4"/>
      <c r="N11" s="4"/>
      <c r="O11" s="4"/>
      <c r="P11" s="4"/>
      <c r="Q11" s="4"/>
      <c r="R11" s="4"/>
      <c r="S11" s="4"/>
      <c r="T11" s="4"/>
      <c r="U11" s="4"/>
      <c r="V11" s="4"/>
      <c r="W11" s="4"/>
      <c r="X11" s="4"/>
      <c r="Y11" s="4"/>
      <c r="Z11" s="4"/>
      <c r="AA11" s="4" t="s">
        <v>41</v>
      </c>
      <c r="AB11" s="8"/>
      <c r="AC11" s="4"/>
      <c r="AD11" s="4"/>
      <c r="AE11" s="4"/>
      <c r="AF11" s="4"/>
      <c r="AG11" s="4"/>
      <c r="AH11" s="4"/>
      <c r="AI11" s="4"/>
      <c r="AJ11" s="4"/>
      <c r="AK11" s="4"/>
      <c r="AL11" s="4"/>
      <c r="AM11" s="4"/>
      <c r="AN11" s="7"/>
    </row>
    <row r="12" spans="1:40" ht="31.5" customHeight="1">
      <c r="A12" s="3">
        <v>45385</v>
      </c>
      <c r="B12" s="4" t="s">
        <v>41</v>
      </c>
      <c r="C12" s="4"/>
      <c r="D12" s="5"/>
      <c r="E12" s="6" t="s">
        <v>54</v>
      </c>
      <c r="F12" s="7" t="s">
        <v>64</v>
      </c>
      <c r="G12" s="7" t="s">
        <v>65</v>
      </c>
      <c r="H12" s="4"/>
      <c r="I12" s="4"/>
      <c r="J12" s="4"/>
      <c r="K12" s="4"/>
      <c r="L12" s="4"/>
      <c r="M12" s="4"/>
      <c r="N12" s="4"/>
      <c r="O12" s="4"/>
      <c r="P12" s="4"/>
      <c r="Q12" s="4"/>
      <c r="R12" s="4"/>
      <c r="S12" s="4"/>
      <c r="T12" s="4"/>
      <c r="U12" s="4"/>
      <c r="V12" s="4"/>
      <c r="W12" s="4"/>
      <c r="X12" s="4"/>
      <c r="Y12" s="4"/>
      <c r="Z12" s="4"/>
      <c r="AA12" s="4"/>
      <c r="AB12" s="8"/>
      <c r="AC12" s="4" t="s">
        <v>41</v>
      </c>
      <c r="AD12" s="4"/>
      <c r="AE12" s="4"/>
      <c r="AF12" s="4"/>
      <c r="AG12" s="4"/>
      <c r="AH12" s="4"/>
      <c r="AI12" s="4"/>
      <c r="AJ12" s="4"/>
      <c r="AK12" s="4"/>
      <c r="AL12" s="4"/>
      <c r="AM12" s="4"/>
      <c r="AN12" s="7"/>
    </row>
    <row r="13" spans="1:40" ht="39" customHeight="1">
      <c r="A13" s="3">
        <v>45386</v>
      </c>
      <c r="B13" s="4" t="s">
        <v>41</v>
      </c>
      <c r="C13" s="4"/>
      <c r="D13" s="5"/>
      <c r="E13" s="6" t="s">
        <v>54</v>
      </c>
      <c r="F13" s="7" t="s">
        <v>66</v>
      </c>
      <c r="G13" s="7" t="s">
        <v>67</v>
      </c>
      <c r="H13" s="4"/>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t="s">
        <v>41</v>
      </c>
      <c r="AN13" s="7"/>
    </row>
    <row r="14" spans="1:40" ht="29.25" customHeight="1">
      <c r="A14" s="3">
        <v>45386</v>
      </c>
      <c r="B14" s="4" t="s">
        <v>41</v>
      </c>
      <c r="C14" s="4"/>
      <c r="D14" s="5"/>
      <c r="E14" s="6" t="s">
        <v>54</v>
      </c>
      <c r="F14" s="7" t="s">
        <v>64</v>
      </c>
      <c r="G14" s="7" t="s">
        <v>68</v>
      </c>
      <c r="H14" s="4"/>
      <c r="I14" s="4"/>
      <c r="J14" s="4"/>
      <c r="K14" s="4"/>
      <c r="L14" s="4"/>
      <c r="M14" s="4"/>
      <c r="N14" s="4"/>
      <c r="O14" s="4"/>
      <c r="P14" s="4"/>
      <c r="Q14" s="4"/>
      <c r="R14" s="4"/>
      <c r="S14" s="4"/>
      <c r="T14" s="4"/>
      <c r="U14" s="4"/>
      <c r="V14" s="4"/>
      <c r="W14" s="4"/>
      <c r="X14" s="4"/>
      <c r="Y14" s="4"/>
      <c r="Z14" s="4"/>
      <c r="AA14" s="4"/>
      <c r="AB14" s="8"/>
      <c r="AC14" s="4" t="s">
        <v>41</v>
      </c>
      <c r="AD14" s="4"/>
      <c r="AE14" s="4"/>
      <c r="AF14" s="4"/>
      <c r="AG14" s="4"/>
      <c r="AH14" s="4"/>
      <c r="AI14" s="4"/>
      <c r="AJ14" s="4"/>
      <c r="AK14" s="4"/>
      <c r="AL14" s="4"/>
      <c r="AM14" s="4"/>
      <c r="AN14" s="7"/>
    </row>
    <row r="15" spans="1:40" ht="39" customHeight="1">
      <c r="A15" s="3">
        <v>45387</v>
      </c>
      <c r="B15" s="4" t="s">
        <v>41</v>
      </c>
      <c r="C15" s="4"/>
      <c r="D15" s="5">
        <v>2935</v>
      </c>
      <c r="E15" s="6" t="s">
        <v>54</v>
      </c>
      <c r="F15" s="7" t="s">
        <v>69</v>
      </c>
      <c r="G15" s="7" t="s">
        <v>70</v>
      </c>
      <c r="H15" s="4" t="s">
        <v>41</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38.25" customHeight="1">
      <c r="A16" s="3">
        <v>45387</v>
      </c>
      <c r="B16" s="4" t="s">
        <v>41</v>
      </c>
      <c r="C16" s="4"/>
      <c r="D16" s="5"/>
      <c r="E16" s="6" t="s">
        <v>54</v>
      </c>
      <c r="F16" s="7" t="s">
        <v>71</v>
      </c>
      <c r="G16" s="7" t="s">
        <v>72</v>
      </c>
      <c r="H16" s="4"/>
      <c r="I16" s="4"/>
      <c r="J16" s="4"/>
      <c r="K16" s="4"/>
      <c r="L16" s="4"/>
      <c r="M16" s="4"/>
      <c r="N16" s="4"/>
      <c r="O16" s="4"/>
      <c r="P16" s="4"/>
      <c r="Q16" s="4"/>
      <c r="R16" s="4"/>
      <c r="S16" s="4"/>
      <c r="T16" s="4"/>
      <c r="U16" s="4"/>
      <c r="V16" s="4"/>
      <c r="W16" s="4"/>
      <c r="X16" s="4"/>
      <c r="Y16" s="4"/>
      <c r="Z16" s="4"/>
      <c r="AA16" s="4"/>
      <c r="AB16" s="8"/>
      <c r="AC16" s="4" t="s">
        <v>41</v>
      </c>
      <c r="AD16" s="4"/>
      <c r="AE16" s="4"/>
      <c r="AF16" s="4"/>
      <c r="AG16" s="4"/>
      <c r="AH16" s="4"/>
      <c r="AI16" s="4"/>
      <c r="AJ16" s="4"/>
      <c r="AK16" s="4"/>
      <c r="AL16" s="4"/>
      <c r="AM16" s="4"/>
      <c r="AN16" s="7"/>
    </row>
    <row r="17" spans="1:40" ht="25.5" customHeight="1">
      <c r="A17" s="3">
        <v>45388</v>
      </c>
      <c r="B17" s="4" t="s">
        <v>41</v>
      </c>
      <c r="C17" s="4"/>
      <c r="D17" s="5">
        <v>2936</v>
      </c>
      <c r="E17" s="6" t="s">
        <v>57</v>
      </c>
      <c r="F17" s="7" t="s">
        <v>73</v>
      </c>
      <c r="G17" s="7" t="s">
        <v>74</v>
      </c>
      <c r="H17" s="4"/>
      <c r="I17" s="4"/>
      <c r="J17" s="4"/>
      <c r="K17" s="4"/>
      <c r="L17" s="4"/>
      <c r="M17" s="4"/>
      <c r="N17" s="4"/>
      <c r="O17" s="4"/>
      <c r="P17" s="4"/>
      <c r="Q17" s="4"/>
      <c r="R17" s="4"/>
      <c r="S17" s="4"/>
      <c r="T17" s="4"/>
      <c r="U17" s="4"/>
      <c r="V17" s="4"/>
      <c r="W17" s="4"/>
      <c r="X17" s="4"/>
      <c r="Y17" s="4"/>
      <c r="Z17" s="4"/>
      <c r="AA17" s="4" t="s">
        <v>41</v>
      </c>
      <c r="AB17" s="8"/>
      <c r="AC17" s="4"/>
      <c r="AD17" s="4"/>
      <c r="AE17" s="4"/>
      <c r="AF17" s="4"/>
      <c r="AG17" s="4"/>
      <c r="AH17" s="4"/>
      <c r="AI17" s="4"/>
      <c r="AJ17" s="4"/>
      <c r="AK17" s="4"/>
      <c r="AL17" s="4"/>
      <c r="AM17" s="4"/>
      <c r="AN17" s="7"/>
    </row>
    <row r="18" spans="1:40" ht="40.5" customHeight="1">
      <c r="A18" s="3">
        <v>45388</v>
      </c>
      <c r="B18" s="4" t="s">
        <v>41</v>
      </c>
      <c r="C18" s="4"/>
      <c r="D18" s="5"/>
      <c r="E18" s="6" t="s">
        <v>54</v>
      </c>
      <c r="F18" s="7" t="s">
        <v>75</v>
      </c>
      <c r="G18" s="7" t="s">
        <v>76</v>
      </c>
      <c r="H18" s="4"/>
      <c r="I18" s="4"/>
      <c r="J18" s="4"/>
      <c r="K18" s="4"/>
      <c r="L18" s="4"/>
      <c r="M18" s="4"/>
      <c r="N18" s="4"/>
      <c r="O18" s="4"/>
      <c r="P18" s="4"/>
      <c r="Q18" s="4"/>
      <c r="R18" s="4"/>
      <c r="S18" s="4"/>
      <c r="T18" s="4"/>
      <c r="U18" s="4"/>
      <c r="V18" s="4"/>
      <c r="W18" s="4"/>
      <c r="X18" s="4"/>
      <c r="Y18" s="4"/>
      <c r="Z18" s="4"/>
      <c r="AA18" s="4"/>
      <c r="AB18" s="8"/>
      <c r="AC18" s="4"/>
      <c r="AD18" s="4"/>
      <c r="AE18" s="4"/>
      <c r="AF18" s="4"/>
      <c r="AG18" s="4"/>
      <c r="AH18" s="4" t="s">
        <v>41</v>
      </c>
      <c r="AI18" s="4"/>
      <c r="AJ18" s="4"/>
      <c r="AK18" s="4"/>
      <c r="AL18" s="4"/>
      <c r="AM18" s="4"/>
      <c r="AN18" s="7"/>
    </row>
    <row r="19" spans="1:40" ht="32.25" customHeight="1">
      <c r="A19" s="3">
        <v>45388</v>
      </c>
      <c r="B19" s="4" t="s">
        <v>41</v>
      </c>
      <c r="C19" s="4"/>
      <c r="D19" s="5"/>
      <c r="E19" s="6" t="s">
        <v>54</v>
      </c>
      <c r="F19" s="7" t="s">
        <v>77</v>
      </c>
      <c r="G19" s="7" t="s">
        <v>78</v>
      </c>
      <c r="H19" s="4"/>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t="s">
        <v>41</v>
      </c>
      <c r="AN19" s="7"/>
    </row>
    <row r="20" spans="1:40" ht="26.25" customHeight="1">
      <c r="A20" s="3">
        <v>45389</v>
      </c>
      <c r="B20" s="4" t="s">
        <v>41</v>
      </c>
      <c r="C20" s="4"/>
      <c r="D20" s="5">
        <v>2937</v>
      </c>
      <c r="E20" s="6" t="s">
        <v>79</v>
      </c>
      <c r="F20" s="7" t="s">
        <v>80</v>
      </c>
      <c r="G20" s="7" t="s">
        <v>81</v>
      </c>
      <c r="H20" s="4" t="s">
        <v>41</v>
      </c>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c r="AJ20" s="4"/>
      <c r="AK20" s="4"/>
      <c r="AL20" s="4"/>
      <c r="AM20" s="4"/>
      <c r="AN20" s="7"/>
    </row>
    <row r="21" spans="1:40" ht="27" customHeight="1">
      <c r="A21" s="3">
        <v>45389</v>
      </c>
      <c r="B21" s="4" t="s">
        <v>41</v>
      </c>
      <c r="C21" s="4"/>
      <c r="D21" s="5">
        <v>2938</v>
      </c>
      <c r="E21" s="6" t="s">
        <v>51</v>
      </c>
      <c r="F21" s="7" t="s">
        <v>82</v>
      </c>
      <c r="G21" s="7" t="s">
        <v>83</v>
      </c>
      <c r="H21" s="4" t="s">
        <v>41</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28.5" customHeight="1">
      <c r="A22" s="3">
        <v>45390</v>
      </c>
      <c r="B22" s="4" t="s">
        <v>41</v>
      </c>
      <c r="C22" s="4"/>
      <c r="D22" s="5"/>
      <c r="E22" s="6" t="s">
        <v>84</v>
      </c>
      <c r="F22" s="7" t="s">
        <v>85</v>
      </c>
      <c r="G22" s="7" t="s">
        <v>86</v>
      </c>
      <c r="H22" s="4"/>
      <c r="I22" s="4"/>
      <c r="J22" s="4"/>
      <c r="K22" s="4"/>
      <c r="L22" s="4"/>
      <c r="M22" s="4"/>
      <c r="N22" s="4"/>
      <c r="O22" s="4"/>
      <c r="P22" s="4"/>
      <c r="Q22" s="4"/>
      <c r="R22" s="4"/>
      <c r="S22" s="4"/>
      <c r="T22" s="4"/>
      <c r="U22" s="4"/>
      <c r="V22" s="4"/>
      <c r="W22" s="4"/>
      <c r="X22" s="4"/>
      <c r="Y22" s="4"/>
      <c r="Z22" s="4"/>
      <c r="AA22" s="4"/>
      <c r="AB22" s="8"/>
      <c r="AC22" s="4" t="s">
        <v>41</v>
      </c>
      <c r="AD22" s="4"/>
      <c r="AE22" s="4"/>
      <c r="AF22" s="4"/>
      <c r="AG22" s="4"/>
      <c r="AH22" s="4"/>
      <c r="AI22" s="4"/>
      <c r="AJ22" s="4"/>
      <c r="AK22" s="4"/>
      <c r="AL22" s="4"/>
      <c r="AM22" s="4"/>
      <c r="AN22" s="7"/>
    </row>
    <row r="23" spans="1:40" ht="28.5" customHeight="1">
      <c r="A23" s="3">
        <v>45390</v>
      </c>
      <c r="B23" s="4" t="s">
        <v>41</v>
      </c>
      <c r="C23" s="4"/>
      <c r="D23" s="5"/>
      <c r="E23" s="6" t="s">
        <v>42</v>
      </c>
      <c r="F23" s="7" t="s">
        <v>87</v>
      </c>
      <c r="G23" s="7" t="s">
        <v>88</v>
      </c>
      <c r="H23" s="4"/>
      <c r="I23" s="4"/>
      <c r="J23" s="4"/>
      <c r="K23" s="4"/>
      <c r="L23" s="4"/>
      <c r="M23" s="4"/>
      <c r="N23" s="4"/>
      <c r="O23" s="4"/>
      <c r="P23" s="4"/>
      <c r="Q23" s="4"/>
      <c r="R23" s="4"/>
      <c r="S23" s="4"/>
      <c r="T23" s="4"/>
      <c r="U23" s="4"/>
      <c r="V23" s="4"/>
      <c r="W23" s="4"/>
      <c r="X23" s="4"/>
      <c r="Y23" s="4"/>
      <c r="Z23" s="4"/>
      <c r="AA23" s="4" t="s">
        <v>41</v>
      </c>
      <c r="AB23" s="8"/>
      <c r="AC23" s="4"/>
      <c r="AD23" s="4"/>
      <c r="AE23" s="4"/>
      <c r="AF23" s="4"/>
      <c r="AG23" s="4"/>
      <c r="AH23" s="4"/>
      <c r="AI23" s="4"/>
      <c r="AJ23" s="4"/>
      <c r="AK23" s="4"/>
      <c r="AL23" s="4"/>
      <c r="AM23" s="4"/>
      <c r="AN23" s="7"/>
    </row>
    <row r="24" spans="1:40" ht="47.25" customHeight="1">
      <c r="A24" s="3">
        <v>45391</v>
      </c>
      <c r="B24" s="4" t="s">
        <v>41</v>
      </c>
      <c r="C24" s="4"/>
      <c r="D24" s="5"/>
      <c r="E24" s="6" t="s">
        <v>48</v>
      </c>
      <c r="F24" s="7" t="s">
        <v>89</v>
      </c>
      <c r="G24" s="7" t="s">
        <v>90</v>
      </c>
      <c r="H24" s="4"/>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7"/>
    </row>
    <row r="25" spans="1:40" ht="31.5" customHeight="1">
      <c r="A25" s="3">
        <v>45392</v>
      </c>
      <c r="B25" s="4"/>
      <c r="C25" s="4" t="s">
        <v>41</v>
      </c>
      <c r="D25" s="5"/>
      <c r="E25" s="6" t="s">
        <v>51</v>
      </c>
      <c r="F25" s="7" t="s">
        <v>91</v>
      </c>
      <c r="G25" s="7" t="s">
        <v>92</v>
      </c>
      <c r="H25" s="4"/>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32.25" customHeight="1">
      <c r="A26" s="3">
        <v>45393</v>
      </c>
      <c r="B26" s="4"/>
      <c r="C26" s="4" t="s">
        <v>41</v>
      </c>
      <c r="D26" s="5"/>
      <c r="E26" s="6" t="s">
        <v>51</v>
      </c>
      <c r="F26" s="7"/>
      <c r="G26" s="7" t="s">
        <v>93</v>
      </c>
      <c r="H26" s="4"/>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t="s">
        <v>41</v>
      </c>
      <c r="AK26" s="4"/>
      <c r="AL26" s="4"/>
      <c r="AM26" s="4"/>
      <c r="AN26" s="7"/>
    </row>
    <row r="27" spans="1:40" ht="40.5" customHeight="1">
      <c r="A27" s="3">
        <v>45393</v>
      </c>
      <c r="B27" s="4"/>
      <c r="C27" s="4" t="s">
        <v>94</v>
      </c>
      <c r="D27" s="5"/>
      <c r="E27" s="6" t="s">
        <v>84</v>
      </c>
      <c r="F27" s="7" t="s">
        <v>95</v>
      </c>
      <c r="G27" s="7" t="s">
        <v>96</v>
      </c>
      <c r="H27" s="4"/>
      <c r="I27" s="4"/>
      <c r="J27" s="4"/>
      <c r="K27" s="4"/>
      <c r="L27" s="4"/>
      <c r="M27" s="4"/>
      <c r="N27" s="4"/>
      <c r="O27" s="4"/>
      <c r="P27" s="4"/>
      <c r="Q27" s="4"/>
      <c r="R27" s="4"/>
      <c r="S27" s="4"/>
      <c r="T27" s="4"/>
      <c r="U27" s="4"/>
      <c r="V27" s="4"/>
      <c r="W27" s="4"/>
      <c r="X27" s="4"/>
      <c r="Y27" s="4"/>
      <c r="Z27" s="4"/>
      <c r="AA27" s="4"/>
      <c r="AB27" s="8"/>
      <c r="AC27" s="4"/>
      <c r="AD27" s="4"/>
      <c r="AE27" s="4"/>
      <c r="AF27" s="4"/>
      <c r="AG27" s="4"/>
      <c r="AH27" s="4"/>
      <c r="AI27" s="4"/>
      <c r="AJ27" s="4"/>
      <c r="AK27" s="4"/>
      <c r="AL27" s="4" t="s">
        <v>41</v>
      </c>
      <c r="AM27" s="4"/>
      <c r="AN27" s="7"/>
    </row>
    <row r="28" spans="1:40" ht="18" customHeight="1">
      <c r="A28" s="3">
        <v>45395</v>
      </c>
      <c r="B28" s="4"/>
      <c r="C28" s="4" t="s">
        <v>41</v>
      </c>
      <c r="D28" s="5"/>
      <c r="E28" s="6" t="s">
        <v>54</v>
      </c>
      <c r="F28" s="7" t="s">
        <v>97</v>
      </c>
      <c r="G28" s="7" t="s">
        <v>98</v>
      </c>
      <c r="H28" s="4"/>
      <c r="I28" s="4"/>
      <c r="J28" s="4" t="s">
        <v>41</v>
      </c>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ht="30.75" customHeight="1">
      <c r="A29" s="3">
        <v>45395</v>
      </c>
      <c r="B29" s="4"/>
      <c r="C29" s="4" t="s">
        <v>41</v>
      </c>
      <c r="D29" s="5"/>
      <c r="E29" s="6" t="s">
        <v>54</v>
      </c>
      <c r="F29" s="7" t="s">
        <v>99</v>
      </c>
      <c r="G29" s="7" t="s">
        <v>100</v>
      </c>
      <c r="H29" s="4"/>
      <c r="I29" s="4"/>
      <c r="J29" s="4"/>
      <c r="K29" s="4"/>
      <c r="L29" s="4"/>
      <c r="M29" s="4"/>
      <c r="N29" s="4"/>
      <c r="O29" s="4"/>
      <c r="P29" s="4"/>
      <c r="Q29" s="4"/>
      <c r="R29" s="4"/>
      <c r="S29" s="4"/>
      <c r="T29" s="4"/>
      <c r="U29" s="4"/>
      <c r="V29" s="4"/>
      <c r="W29" s="4" t="s">
        <v>41</v>
      </c>
      <c r="X29" s="4"/>
      <c r="Y29" s="4"/>
      <c r="Z29" s="4"/>
      <c r="AA29" s="4"/>
      <c r="AB29" s="8"/>
      <c r="AC29" s="4"/>
      <c r="AD29" s="4"/>
      <c r="AE29" s="4"/>
      <c r="AF29" s="4"/>
      <c r="AG29" s="4"/>
      <c r="AH29" s="4"/>
      <c r="AI29" s="4"/>
      <c r="AJ29" s="4"/>
      <c r="AK29" s="4"/>
      <c r="AL29" s="4"/>
      <c r="AM29" s="4"/>
      <c r="AN29" s="7"/>
    </row>
    <row r="30" spans="1:40" ht="32.25" customHeight="1">
      <c r="A30" s="3">
        <v>45395</v>
      </c>
      <c r="B30" s="4"/>
      <c r="C30" s="4" t="s">
        <v>41</v>
      </c>
      <c r="D30" s="5"/>
      <c r="E30" s="6" t="s">
        <v>54</v>
      </c>
      <c r="F30" s="7" t="s">
        <v>101</v>
      </c>
      <c r="G30" s="7" t="s">
        <v>102</v>
      </c>
      <c r="H30" s="4"/>
      <c r="I30" s="4"/>
      <c r="J30" s="4"/>
      <c r="K30" s="4"/>
      <c r="L30" s="4"/>
      <c r="M30" s="4"/>
      <c r="N30" s="4"/>
      <c r="O30" s="4"/>
      <c r="P30" s="4"/>
      <c r="Q30" s="4"/>
      <c r="R30" s="4"/>
      <c r="S30" s="4" t="s">
        <v>41</v>
      </c>
      <c r="T30" s="4"/>
      <c r="U30" s="4"/>
      <c r="V30" s="4"/>
      <c r="W30" s="4"/>
      <c r="X30" s="4"/>
      <c r="Y30" s="4"/>
      <c r="Z30" s="4"/>
      <c r="AA30" s="4"/>
      <c r="AB30" s="8"/>
      <c r="AC30" s="4"/>
      <c r="AD30" s="4"/>
      <c r="AE30" s="4"/>
      <c r="AF30" s="4"/>
      <c r="AG30" s="4"/>
      <c r="AH30" s="4"/>
      <c r="AI30" s="4"/>
      <c r="AJ30" s="4"/>
      <c r="AK30" s="4"/>
      <c r="AL30" s="4"/>
      <c r="AM30" s="4"/>
      <c r="AN30" s="7"/>
    </row>
    <row r="31" spans="1:40" ht="20.25" customHeight="1">
      <c r="A31" s="3">
        <v>45395</v>
      </c>
      <c r="B31" s="4"/>
      <c r="C31" s="4" t="s">
        <v>94</v>
      </c>
      <c r="D31" s="5"/>
      <c r="E31" s="6" t="s">
        <v>54</v>
      </c>
      <c r="F31" s="7" t="s">
        <v>103</v>
      </c>
      <c r="G31" s="7" t="s">
        <v>104</v>
      </c>
      <c r="H31" s="4"/>
      <c r="I31" s="4"/>
      <c r="J31" s="4"/>
      <c r="K31" s="4"/>
      <c r="L31" s="4"/>
      <c r="M31" s="4"/>
      <c r="N31" s="4"/>
      <c r="O31" s="4"/>
      <c r="P31" s="4"/>
      <c r="Q31" s="4"/>
      <c r="R31" s="4"/>
      <c r="S31" s="4"/>
      <c r="T31" s="4"/>
      <c r="U31" s="4"/>
      <c r="V31" s="4"/>
      <c r="W31" s="4"/>
      <c r="X31" s="4"/>
      <c r="Y31" s="4"/>
      <c r="Z31" s="4"/>
      <c r="AA31" s="4"/>
      <c r="AB31" s="8"/>
      <c r="AC31" s="4"/>
      <c r="AD31" s="4"/>
      <c r="AE31" s="4"/>
      <c r="AF31" s="4"/>
      <c r="AG31" s="4"/>
      <c r="AH31" s="9" t="s">
        <v>41</v>
      </c>
      <c r="AI31" s="4"/>
      <c r="AJ31" s="4"/>
      <c r="AK31" s="4"/>
      <c r="AL31" s="4"/>
      <c r="AM31" s="4"/>
      <c r="AN31" s="7"/>
    </row>
    <row r="32" spans="1:40" ht="21" customHeight="1">
      <c r="A32" s="3">
        <v>45396</v>
      </c>
      <c r="B32" s="4"/>
      <c r="C32" s="4" t="s">
        <v>41</v>
      </c>
      <c r="D32" s="5"/>
      <c r="E32" s="6" t="s">
        <v>54</v>
      </c>
      <c r="F32" s="7" t="s">
        <v>105</v>
      </c>
      <c r="G32" s="7" t="s">
        <v>106</v>
      </c>
      <c r="H32" s="4"/>
      <c r="I32" s="4"/>
      <c r="J32" s="4"/>
      <c r="K32" s="4"/>
      <c r="L32" s="4"/>
      <c r="M32" s="4"/>
      <c r="N32" s="4"/>
      <c r="O32" s="4"/>
      <c r="P32" s="4"/>
      <c r="Q32" s="4"/>
      <c r="R32" s="4"/>
      <c r="S32" s="4"/>
      <c r="T32" s="4"/>
      <c r="U32" s="4"/>
      <c r="V32" s="4" t="s">
        <v>41</v>
      </c>
      <c r="W32" s="4"/>
      <c r="X32" s="4"/>
      <c r="Y32" s="4"/>
      <c r="Z32" s="4"/>
      <c r="AA32" s="4"/>
      <c r="AB32" s="8"/>
      <c r="AC32" s="4"/>
      <c r="AD32" s="4"/>
      <c r="AE32" s="4"/>
      <c r="AF32" s="4"/>
      <c r="AG32" s="4"/>
      <c r="AH32" s="4"/>
      <c r="AI32" s="4"/>
      <c r="AJ32" s="4"/>
      <c r="AK32" s="4"/>
      <c r="AL32" s="4"/>
      <c r="AM32" s="4"/>
      <c r="AN32" s="7"/>
    </row>
    <row r="33" spans="1:40" ht="33" customHeight="1">
      <c r="A33" s="3">
        <v>45396</v>
      </c>
      <c r="B33" s="4"/>
      <c r="C33" s="4" t="s">
        <v>41</v>
      </c>
      <c r="D33" s="5"/>
      <c r="E33" s="6" t="s">
        <v>54</v>
      </c>
      <c r="F33" s="7" t="s">
        <v>107</v>
      </c>
      <c r="G33" s="7" t="s">
        <v>108</v>
      </c>
      <c r="H33" s="5" t="s">
        <v>41</v>
      </c>
      <c r="I33" s="4"/>
      <c r="J33" s="4"/>
      <c r="K33" s="4"/>
      <c r="L33" s="4"/>
      <c r="M33" s="4"/>
      <c r="N33" s="4"/>
      <c r="O33" s="4"/>
      <c r="P33" s="4"/>
      <c r="Q33" s="4"/>
      <c r="R33" s="4"/>
      <c r="S33" s="4"/>
      <c r="T33" s="4"/>
      <c r="U33" s="4"/>
      <c r="V33" s="4"/>
      <c r="W33" s="4"/>
      <c r="X33" s="4"/>
      <c r="Y33" s="4"/>
      <c r="Z33" s="4"/>
      <c r="AA33" s="4"/>
      <c r="AB33" s="8"/>
      <c r="AC33" s="4"/>
      <c r="AD33" s="4"/>
      <c r="AE33" s="4"/>
      <c r="AF33" s="4"/>
      <c r="AG33" s="4"/>
      <c r="AH33" s="4"/>
      <c r="AI33" s="4"/>
      <c r="AJ33" s="4"/>
      <c r="AK33" s="4"/>
      <c r="AL33" s="4"/>
      <c r="AM33" s="4"/>
      <c r="AN33" s="7"/>
    </row>
    <row r="34" spans="1:40" ht="17.25" customHeight="1">
      <c r="A34" s="3">
        <v>45396</v>
      </c>
      <c r="B34" s="4"/>
      <c r="C34" s="4" t="s">
        <v>41</v>
      </c>
      <c r="D34" s="5"/>
      <c r="E34" s="6" t="s">
        <v>54</v>
      </c>
      <c r="F34" s="5" t="s">
        <v>109</v>
      </c>
      <c r="G34" s="7" t="s">
        <v>110</v>
      </c>
      <c r="H34" s="4"/>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t="s">
        <v>41</v>
      </c>
      <c r="AL34" s="4"/>
      <c r="AM34" s="4"/>
      <c r="AN34" s="7"/>
    </row>
    <row r="35" spans="1:40" ht="44.25" customHeight="1">
      <c r="A35" s="3">
        <v>45397</v>
      </c>
      <c r="B35" s="4"/>
      <c r="C35" s="4" t="s">
        <v>41</v>
      </c>
      <c r="D35" s="5"/>
      <c r="E35" s="6" t="s">
        <v>54</v>
      </c>
      <c r="F35" s="5" t="s">
        <v>111</v>
      </c>
      <c r="G35" s="7" t="s">
        <v>112</v>
      </c>
      <c r="H35" s="4"/>
      <c r="I35" s="4"/>
      <c r="J35" s="4"/>
      <c r="K35" s="4"/>
      <c r="L35" s="4"/>
      <c r="M35" s="4"/>
      <c r="N35" s="4"/>
      <c r="O35" s="4"/>
      <c r="P35" s="4"/>
      <c r="Q35" s="4"/>
      <c r="R35" s="4"/>
      <c r="S35" s="4"/>
      <c r="T35" s="4"/>
      <c r="U35" s="4"/>
      <c r="V35" s="4"/>
      <c r="W35" s="4"/>
      <c r="X35" s="4"/>
      <c r="Y35" s="4"/>
      <c r="Z35" s="4"/>
      <c r="AA35" s="4"/>
      <c r="AB35" s="8"/>
      <c r="AC35" s="4"/>
      <c r="AD35" s="4"/>
      <c r="AE35" s="4"/>
      <c r="AF35" s="4"/>
      <c r="AG35" s="4"/>
      <c r="AH35" s="4" t="s">
        <v>41</v>
      </c>
      <c r="AI35" s="4"/>
      <c r="AJ35" s="4"/>
      <c r="AK35" s="4"/>
      <c r="AL35" s="4"/>
      <c r="AM35" s="4"/>
      <c r="AN35" s="7" t="s">
        <v>113</v>
      </c>
    </row>
    <row r="36" spans="1:40" ht="23.25" customHeight="1">
      <c r="A36" s="3">
        <v>45399</v>
      </c>
      <c r="B36" s="4" t="s">
        <v>41</v>
      </c>
      <c r="C36" s="4"/>
      <c r="D36" s="5"/>
      <c r="E36" s="6" t="s">
        <v>51</v>
      </c>
      <c r="F36" s="7" t="s">
        <v>114</v>
      </c>
      <c r="G36" s="10" t="s">
        <v>115</v>
      </c>
      <c r="H36" s="4" t="s">
        <v>41</v>
      </c>
      <c r="I36" s="4"/>
      <c r="J36" s="4"/>
      <c r="K36" s="4"/>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c r="AN36" s="7"/>
    </row>
    <row r="37" spans="1:40" ht="36" customHeight="1">
      <c r="A37" s="3">
        <v>45400</v>
      </c>
      <c r="B37" s="4"/>
      <c r="C37" s="4" t="s">
        <v>41</v>
      </c>
      <c r="D37" s="5"/>
      <c r="E37" s="6" t="s">
        <v>42</v>
      </c>
      <c r="F37" s="7" t="s">
        <v>116</v>
      </c>
      <c r="G37" s="10" t="s">
        <v>117</v>
      </c>
      <c r="H37" s="4"/>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t="s">
        <v>41</v>
      </c>
      <c r="AN37" s="7"/>
    </row>
    <row r="38" spans="1:40" ht="48" customHeight="1">
      <c r="A38" s="3">
        <v>45400</v>
      </c>
      <c r="B38" s="4" t="s">
        <v>41</v>
      </c>
      <c r="C38" s="4"/>
      <c r="D38" s="5"/>
      <c r="E38" s="6" t="s">
        <v>48</v>
      </c>
      <c r="F38" s="7" t="s">
        <v>118</v>
      </c>
      <c r="G38" s="7" t="s">
        <v>119</v>
      </c>
      <c r="H38" s="4"/>
      <c r="I38" s="4"/>
      <c r="J38" s="4"/>
      <c r="K38" s="4"/>
      <c r="L38" s="4"/>
      <c r="M38" s="4"/>
      <c r="N38" s="4"/>
      <c r="O38" s="4"/>
      <c r="P38" s="4"/>
      <c r="Q38" s="4" t="s">
        <v>41</v>
      </c>
      <c r="R38" s="4"/>
      <c r="S38" s="4"/>
      <c r="T38" s="4"/>
      <c r="U38" s="4"/>
      <c r="V38" s="4"/>
      <c r="W38" s="4"/>
      <c r="X38" s="4"/>
      <c r="Y38" s="4"/>
      <c r="Z38" s="4"/>
      <c r="AA38" s="4"/>
      <c r="AB38" s="8"/>
      <c r="AC38" s="4"/>
      <c r="AD38" s="4"/>
      <c r="AE38" s="4"/>
      <c r="AF38" s="4"/>
      <c r="AG38" s="4"/>
      <c r="AH38" s="4"/>
      <c r="AI38" s="4"/>
      <c r="AJ38" s="4"/>
      <c r="AK38" s="4"/>
      <c r="AL38" s="4"/>
      <c r="AM38" s="4"/>
      <c r="AN38" s="7"/>
    </row>
    <row r="39" spans="1:40" ht="57" customHeight="1">
      <c r="A39" s="3">
        <v>45401</v>
      </c>
      <c r="B39" s="4"/>
      <c r="C39" s="4" t="s">
        <v>41</v>
      </c>
      <c r="D39" s="5"/>
      <c r="E39" s="6" t="s">
        <v>42</v>
      </c>
      <c r="F39" s="5" t="s">
        <v>120</v>
      </c>
      <c r="G39" s="7" t="s">
        <v>121</v>
      </c>
      <c r="H39" s="4"/>
      <c r="I39" s="4"/>
      <c r="J39" s="4"/>
      <c r="K39" s="4"/>
      <c r="L39" s="4"/>
      <c r="M39" s="4"/>
      <c r="N39" s="4"/>
      <c r="O39" s="4"/>
      <c r="P39" s="4"/>
      <c r="Q39" s="4"/>
      <c r="R39" s="4"/>
      <c r="S39" s="4"/>
      <c r="T39" s="4"/>
      <c r="U39" s="4"/>
      <c r="V39" s="4"/>
      <c r="W39" s="4"/>
      <c r="X39" s="4"/>
      <c r="Y39" s="4"/>
      <c r="Z39" s="4"/>
      <c r="AA39" s="4"/>
      <c r="AB39" s="8"/>
      <c r="AC39" s="4"/>
      <c r="AD39" s="4"/>
      <c r="AE39" s="4"/>
      <c r="AF39" s="4"/>
      <c r="AG39" s="4"/>
      <c r="AH39" s="4" t="s">
        <v>41</v>
      </c>
      <c r="AI39" s="4"/>
      <c r="AJ39" s="4"/>
      <c r="AK39" s="4"/>
      <c r="AL39" s="4"/>
      <c r="AM39" s="4"/>
      <c r="AN39" s="7"/>
    </row>
    <row r="40" spans="1:40" ht="27.75" customHeight="1">
      <c r="A40" s="3">
        <v>45402</v>
      </c>
      <c r="B40" s="4"/>
      <c r="C40" s="4" t="s">
        <v>41</v>
      </c>
      <c r="D40" s="5"/>
      <c r="E40" s="6" t="s">
        <v>42</v>
      </c>
      <c r="F40" s="7" t="s">
        <v>116</v>
      </c>
      <c r="G40" s="7" t="s">
        <v>122</v>
      </c>
      <c r="H40" s="4"/>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t="s">
        <v>41</v>
      </c>
      <c r="AN40" s="7"/>
    </row>
    <row r="41" spans="1:40" ht="38.25" customHeight="1">
      <c r="A41" s="3" t="s">
        <v>148</v>
      </c>
      <c r="B41" s="4"/>
      <c r="C41" s="4"/>
      <c r="D41" s="5"/>
      <c r="E41" s="6" t="s">
        <v>51</v>
      </c>
      <c r="F41" s="7" t="s">
        <v>123</v>
      </c>
      <c r="G41" s="7" t="s">
        <v>124</v>
      </c>
      <c r="H41" s="4"/>
      <c r="I41" s="4"/>
      <c r="J41" s="4"/>
      <c r="K41" s="4"/>
      <c r="L41" s="4"/>
      <c r="M41" s="4"/>
      <c r="N41" s="4"/>
      <c r="O41" s="4"/>
      <c r="P41" s="4"/>
      <c r="Q41" s="4" t="s">
        <v>41</v>
      </c>
      <c r="R41" s="4"/>
      <c r="S41" s="4"/>
      <c r="T41" s="4"/>
      <c r="U41" s="4"/>
      <c r="V41" s="4"/>
      <c r="W41" s="4"/>
      <c r="X41" s="4"/>
      <c r="Y41" s="4"/>
      <c r="Z41" s="4"/>
      <c r="AA41" s="4"/>
      <c r="AB41" s="8"/>
      <c r="AC41" s="4"/>
      <c r="AD41" s="4"/>
      <c r="AE41" s="4"/>
      <c r="AF41" s="4"/>
      <c r="AG41" s="4"/>
      <c r="AH41" s="4"/>
      <c r="AI41" s="4"/>
      <c r="AJ41" s="4"/>
      <c r="AK41" s="4"/>
      <c r="AL41" s="4"/>
      <c r="AM41" s="4"/>
      <c r="AN41" s="7"/>
    </row>
    <row r="42" spans="1:40" ht="57" customHeight="1">
      <c r="A42" s="3">
        <v>45403</v>
      </c>
      <c r="B42" s="4" t="s">
        <v>41</v>
      </c>
      <c r="C42" s="4"/>
      <c r="D42" s="5"/>
      <c r="E42" s="6" t="s">
        <v>42</v>
      </c>
      <c r="F42" s="6" t="s">
        <v>125</v>
      </c>
      <c r="G42" s="7" t="s">
        <v>126</v>
      </c>
      <c r="H42" s="4" t="s">
        <v>41</v>
      </c>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ht="29.25" customHeight="1">
      <c r="A43" s="3" t="s">
        <v>127</v>
      </c>
      <c r="B43" s="4"/>
      <c r="C43" s="4" t="s">
        <v>41</v>
      </c>
      <c r="D43" s="5"/>
      <c r="E43" s="6" t="s">
        <v>42</v>
      </c>
      <c r="F43" s="7" t="s">
        <v>128</v>
      </c>
      <c r="G43" s="7" t="s">
        <v>129</v>
      </c>
      <c r="H43" s="4"/>
      <c r="I43" s="4" t="s">
        <v>41</v>
      </c>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c r="AN43" s="7"/>
    </row>
    <row r="44" spans="1:40" ht="27" customHeight="1">
      <c r="A44" s="3">
        <v>45405</v>
      </c>
      <c r="B44" s="4"/>
      <c r="C44" s="4" t="s">
        <v>41</v>
      </c>
      <c r="D44" s="5"/>
      <c r="E44" s="6" t="s">
        <v>130</v>
      </c>
      <c r="F44" s="7" t="s">
        <v>131</v>
      </c>
      <c r="G44" s="7" t="s">
        <v>132</v>
      </c>
      <c r="H44" s="4"/>
      <c r="I44" s="4"/>
      <c r="J44" s="4"/>
      <c r="K44" s="4"/>
      <c r="L44" s="4"/>
      <c r="M44" s="4"/>
      <c r="N44" s="4"/>
      <c r="O44" s="4"/>
      <c r="P44" s="4"/>
      <c r="Q44" s="4"/>
      <c r="R44" s="4"/>
      <c r="S44" s="4"/>
      <c r="T44" s="4"/>
      <c r="U44" s="4"/>
      <c r="V44" s="4"/>
      <c r="W44" s="4"/>
      <c r="X44" s="4"/>
      <c r="Y44" s="4"/>
      <c r="Z44" s="4"/>
      <c r="AA44" s="4"/>
      <c r="AB44" s="8"/>
      <c r="AC44" s="4"/>
      <c r="AD44" s="4"/>
      <c r="AE44" s="4"/>
      <c r="AF44" s="4"/>
      <c r="AG44" s="4"/>
      <c r="AH44" s="4" t="s">
        <v>94</v>
      </c>
      <c r="AI44" s="4"/>
      <c r="AJ44" s="4"/>
      <c r="AK44" s="4"/>
      <c r="AL44" s="4"/>
      <c r="AM44" s="4"/>
      <c r="AN44" s="7" t="s">
        <v>113</v>
      </c>
    </row>
    <row r="45" spans="1:40" ht="21" customHeight="1">
      <c r="A45" s="3">
        <v>45407</v>
      </c>
      <c r="B45" s="4"/>
      <c r="C45" s="4" t="s">
        <v>41</v>
      </c>
      <c r="D45" s="5"/>
      <c r="E45" s="6" t="s">
        <v>130</v>
      </c>
      <c r="F45" s="7" t="s">
        <v>133</v>
      </c>
      <c r="G45" s="7" t="s">
        <v>134</v>
      </c>
      <c r="H45" s="4"/>
      <c r="I45" s="4"/>
      <c r="J45" s="4"/>
      <c r="K45" s="4"/>
      <c r="L45" s="4"/>
      <c r="M45" s="4"/>
      <c r="N45" s="4"/>
      <c r="O45" s="4"/>
      <c r="P45" s="4"/>
      <c r="Q45" s="4"/>
      <c r="R45" s="4"/>
      <c r="S45" s="4"/>
      <c r="T45" s="4"/>
      <c r="U45" s="4"/>
      <c r="V45" s="4"/>
      <c r="W45" s="4"/>
      <c r="X45" s="4"/>
      <c r="Y45" s="4"/>
      <c r="Z45" s="4"/>
      <c r="AA45" s="4"/>
      <c r="AB45" s="8"/>
      <c r="AC45" s="4" t="s">
        <v>41</v>
      </c>
      <c r="AD45" s="4"/>
      <c r="AE45" s="4"/>
      <c r="AF45" s="4"/>
      <c r="AG45" s="4"/>
      <c r="AH45" s="4"/>
      <c r="AI45" s="4"/>
      <c r="AJ45" s="4"/>
      <c r="AK45" s="4"/>
      <c r="AL45" s="4"/>
      <c r="AM45" s="4"/>
      <c r="AN45" s="7"/>
    </row>
    <row r="46" spans="1:40" ht="39.75" customHeight="1">
      <c r="A46" s="3">
        <v>45408</v>
      </c>
      <c r="B46" s="4"/>
      <c r="C46" s="4" t="s">
        <v>41</v>
      </c>
      <c r="D46" s="5"/>
      <c r="E46" s="6" t="s">
        <v>130</v>
      </c>
      <c r="F46" s="7" t="s">
        <v>135</v>
      </c>
      <c r="G46" s="7" t="s">
        <v>136</v>
      </c>
      <c r="H46" s="4"/>
      <c r="I46" s="4"/>
      <c r="J46" s="4"/>
      <c r="K46" s="4"/>
      <c r="L46" s="4"/>
      <c r="M46" s="4"/>
      <c r="N46" s="4"/>
      <c r="O46" s="4"/>
      <c r="P46" s="4"/>
      <c r="Q46" s="4"/>
      <c r="R46" s="4"/>
      <c r="S46" s="4"/>
      <c r="T46" s="4"/>
      <c r="U46" s="4"/>
      <c r="V46" s="4"/>
      <c r="W46" s="4"/>
      <c r="X46" s="4"/>
      <c r="Y46" s="4"/>
      <c r="Z46" s="4"/>
      <c r="AA46" s="4"/>
      <c r="AB46" s="8"/>
      <c r="AC46" s="4"/>
      <c r="AD46" s="4"/>
      <c r="AE46" s="4"/>
      <c r="AF46" s="4"/>
      <c r="AG46" s="4"/>
      <c r="AH46" s="4"/>
      <c r="AI46" s="4"/>
      <c r="AJ46" s="4"/>
      <c r="AK46" s="4"/>
      <c r="AL46" s="4" t="s">
        <v>41</v>
      </c>
      <c r="AM46" s="4"/>
      <c r="AN46" s="7" t="s">
        <v>113</v>
      </c>
    </row>
    <row r="47" spans="1:40" ht="57.75" customHeight="1">
      <c r="A47" s="3">
        <v>45408</v>
      </c>
      <c r="B47" s="4"/>
      <c r="C47" s="4" t="s">
        <v>41</v>
      </c>
      <c r="D47" s="5"/>
      <c r="E47" s="6" t="s">
        <v>137</v>
      </c>
      <c r="F47" s="7" t="s">
        <v>138</v>
      </c>
      <c r="G47" s="7" t="s">
        <v>139</v>
      </c>
      <c r="H47" s="4"/>
      <c r="I47" s="4"/>
      <c r="J47" s="4"/>
      <c r="K47" s="4"/>
      <c r="L47" s="4"/>
      <c r="M47" s="4"/>
      <c r="N47" s="4"/>
      <c r="O47" s="4"/>
      <c r="P47" s="4"/>
      <c r="Q47" s="4"/>
      <c r="R47" s="4"/>
      <c r="S47" s="4"/>
      <c r="T47" s="4"/>
      <c r="U47" s="4"/>
      <c r="V47" s="4"/>
      <c r="W47" s="4"/>
      <c r="X47" s="4"/>
      <c r="Y47" s="4"/>
      <c r="Z47" s="4"/>
      <c r="AA47" s="4"/>
      <c r="AB47" s="8"/>
      <c r="AC47" s="4" t="s">
        <v>41</v>
      </c>
      <c r="AD47" s="4"/>
      <c r="AE47" s="4"/>
      <c r="AF47" s="4"/>
      <c r="AG47" s="4"/>
      <c r="AH47" s="4"/>
      <c r="AI47" s="4"/>
      <c r="AJ47" s="4"/>
      <c r="AK47" s="4"/>
      <c r="AL47" s="4"/>
      <c r="AM47" s="4"/>
      <c r="AN47" s="7"/>
    </row>
    <row r="48" spans="1:40" ht="31.5" customHeight="1">
      <c r="A48" s="3">
        <v>45409</v>
      </c>
      <c r="B48" s="4"/>
      <c r="C48" s="4" t="s">
        <v>41</v>
      </c>
      <c r="D48" s="5"/>
      <c r="E48" s="6" t="s">
        <v>130</v>
      </c>
      <c r="F48" s="7" t="s">
        <v>140</v>
      </c>
      <c r="G48" s="7" t="s">
        <v>141</v>
      </c>
      <c r="H48" s="4"/>
      <c r="I48" s="4"/>
      <c r="J48" s="4"/>
      <c r="K48" s="4"/>
      <c r="L48" s="4"/>
      <c r="M48" s="4"/>
      <c r="N48" s="4"/>
      <c r="O48" s="4"/>
      <c r="P48" s="4"/>
      <c r="Q48" s="4"/>
      <c r="R48" s="4"/>
      <c r="S48" s="4"/>
      <c r="T48" s="4"/>
      <c r="U48" s="4"/>
      <c r="V48" s="4"/>
      <c r="W48" s="4"/>
      <c r="X48" s="4"/>
      <c r="Y48" s="4"/>
      <c r="Z48" s="4"/>
      <c r="AA48" s="4"/>
      <c r="AB48" s="8"/>
      <c r="AC48" s="4"/>
      <c r="AD48" s="4"/>
      <c r="AE48" s="4"/>
      <c r="AF48" s="4"/>
      <c r="AG48" s="4"/>
      <c r="AH48" s="4"/>
      <c r="AI48" s="4"/>
      <c r="AJ48" s="4"/>
      <c r="AK48" s="4"/>
      <c r="AL48" s="4" t="s">
        <v>41</v>
      </c>
      <c r="AM48" s="4"/>
      <c r="AN48" s="7"/>
    </row>
    <row r="49" spans="1:40" ht="18.75" customHeight="1">
      <c r="A49" s="3">
        <v>45409</v>
      </c>
      <c r="B49" s="4"/>
      <c r="C49" s="4" t="s">
        <v>41</v>
      </c>
      <c r="D49" s="5"/>
      <c r="E49" s="6" t="s">
        <v>130</v>
      </c>
      <c r="F49" s="7" t="s">
        <v>142</v>
      </c>
      <c r="G49" s="7" t="s">
        <v>143</v>
      </c>
      <c r="H49" s="4"/>
      <c r="I49" s="4"/>
      <c r="J49" s="4"/>
      <c r="K49" s="4"/>
      <c r="L49" s="4"/>
      <c r="M49" s="4"/>
      <c r="N49" s="4"/>
      <c r="O49" s="4"/>
      <c r="P49" s="4"/>
      <c r="Q49" s="4"/>
      <c r="R49" s="4"/>
      <c r="S49" s="4"/>
      <c r="T49" s="4"/>
      <c r="U49" s="4"/>
      <c r="V49" s="4"/>
      <c r="W49" s="4"/>
      <c r="X49" s="4"/>
      <c r="Y49" s="4"/>
      <c r="Z49" s="4"/>
      <c r="AA49" s="4"/>
      <c r="AB49" s="8"/>
      <c r="AC49" s="4"/>
      <c r="AD49" s="4"/>
      <c r="AE49" s="4"/>
      <c r="AF49" s="4"/>
      <c r="AG49" s="4"/>
      <c r="AH49" s="4"/>
      <c r="AI49" s="4"/>
      <c r="AJ49" s="4"/>
      <c r="AK49" s="4"/>
      <c r="AL49" s="4" t="s">
        <v>41</v>
      </c>
      <c r="AM49" s="4"/>
      <c r="AN49" s="7"/>
    </row>
    <row r="50" spans="1:40" ht="18" customHeight="1">
      <c r="A50" s="3">
        <v>45409</v>
      </c>
      <c r="B50" s="4"/>
      <c r="C50" s="4" t="s">
        <v>41</v>
      </c>
      <c r="D50" s="5"/>
      <c r="E50" s="6" t="s">
        <v>51</v>
      </c>
      <c r="F50" s="7" t="s">
        <v>144</v>
      </c>
      <c r="G50" s="7" t="s">
        <v>145</v>
      </c>
      <c r="H50" s="4"/>
      <c r="I50" s="4"/>
      <c r="J50" s="4"/>
      <c r="K50" s="4"/>
      <c r="L50" s="4"/>
      <c r="M50" s="4"/>
      <c r="N50" s="4"/>
      <c r="O50" s="4"/>
      <c r="P50" s="4"/>
      <c r="Q50" s="4"/>
      <c r="R50" s="4"/>
      <c r="S50" s="4"/>
      <c r="T50" s="4"/>
      <c r="U50" s="4"/>
      <c r="V50" s="4"/>
      <c r="W50" s="4"/>
      <c r="X50" s="4"/>
      <c r="Y50" s="4"/>
      <c r="Z50" s="4"/>
      <c r="AA50" s="4" t="s">
        <v>41</v>
      </c>
      <c r="AB50" s="8"/>
      <c r="AC50" s="4"/>
      <c r="AD50" s="4"/>
      <c r="AE50" s="4"/>
      <c r="AF50" s="4"/>
      <c r="AG50" s="4"/>
      <c r="AH50" s="4"/>
      <c r="AI50" s="4"/>
      <c r="AJ50" s="4"/>
      <c r="AK50" s="4"/>
      <c r="AL50" s="4"/>
      <c r="AM50" s="4"/>
      <c r="AN50" s="7"/>
    </row>
    <row r="51" spans="1:40" ht="30" customHeight="1">
      <c r="A51" s="3">
        <v>45409</v>
      </c>
      <c r="B51" s="4"/>
      <c r="C51" s="4" t="s">
        <v>41</v>
      </c>
      <c r="D51" s="5"/>
      <c r="E51" s="6" t="s">
        <v>130</v>
      </c>
      <c r="F51" s="7" t="s">
        <v>146</v>
      </c>
      <c r="G51" s="7" t="s">
        <v>147</v>
      </c>
      <c r="H51" s="4"/>
      <c r="I51" s="4"/>
      <c r="J51" s="4"/>
      <c r="K51" s="4"/>
      <c r="L51" s="4"/>
      <c r="M51" s="4"/>
      <c r="N51" s="4"/>
      <c r="O51" s="4"/>
      <c r="P51" s="4"/>
      <c r="Q51" s="4"/>
      <c r="R51" s="4" t="s">
        <v>41</v>
      </c>
      <c r="S51" s="4"/>
      <c r="T51" s="4"/>
      <c r="U51" s="4"/>
      <c r="V51" s="4"/>
      <c r="W51" s="4"/>
      <c r="X51" s="4"/>
      <c r="Y51" s="4"/>
      <c r="Z51" s="4"/>
      <c r="AA51" s="4"/>
      <c r="AB51" s="8"/>
      <c r="AC51" s="4"/>
      <c r="AD51" s="4"/>
      <c r="AE51" s="4"/>
      <c r="AF51" s="4"/>
      <c r="AG51" s="4"/>
      <c r="AH51" s="4"/>
      <c r="AI51" s="4"/>
      <c r="AJ51" s="4"/>
      <c r="AK51" s="4"/>
      <c r="AL51" s="4"/>
      <c r="AM51" s="4"/>
      <c r="AN51" s="7"/>
    </row>
    <row r="52" spans="1:40" ht="33" customHeight="1">
      <c r="A52" s="3">
        <v>45410</v>
      </c>
      <c r="B52" s="4"/>
      <c r="C52" s="4" t="s">
        <v>41</v>
      </c>
      <c r="D52" s="5"/>
      <c r="E52" s="6" t="s">
        <v>48</v>
      </c>
      <c r="F52" s="7" t="s">
        <v>148</v>
      </c>
      <c r="G52" s="7" t="s">
        <v>149</v>
      </c>
      <c r="H52" s="4"/>
      <c r="I52" s="4"/>
      <c r="J52" s="4"/>
      <c r="K52" s="4"/>
      <c r="L52" s="4"/>
      <c r="M52" s="4"/>
      <c r="N52" s="4"/>
      <c r="O52" s="4"/>
      <c r="P52" s="4"/>
      <c r="Q52" s="4"/>
      <c r="R52" s="4"/>
      <c r="S52" s="4"/>
      <c r="T52" s="4"/>
      <c r="U52" s="4"/>
      <c r="V52" s="4"/>
      <c r="W52" s="4"/>
      <c r="X52" s="4"/>
      <c r="Y52" s="4"/>
      <c r="Z52" s="4"/>
      <c r="AA52" s="4" t="s">
        <v>41</v>
      </c>
      <c r="AB52" s="8"/>
      <c r="AC52" s="4"/>
      <c r="AD52" s="4"/>
      <c r="AE52" s="4"/>
      <c r="AF52" s="4"/>
      <c r="AG52" s="4"/>
      <c r="AH52" s="4"/>
      <c r="AI52" s="4"/>
      <c r="AJ52" s="4"/>
      <c r="AK52" s="4"/>
      <c r="AL52" s="4"/>
      <c r="AM52" s="4"/>
      <c r="AN52" s="7"/>
    </row>
    <row r="53" spans="1:40" ht="26.25" customHeight="1">
      <c r="A53" s="3">
        <v>45410</v>
      </c>
      <c r="B53" s="4"/>
      <c r="C53" s="4" t="s">
        <v>41</v>
      </c>
      <c r="D53" s="5"/>
      <c r="E53" s="6" t="s">
        <v>48</v>
      </c>
      <c r="F53" s="7" t="s">
        <v>150</v>
      </c>
      <c r="G53" s="7" t="s">
        <v>151</v>
      </c>
      <c r="H53" s="4"/>
      <c r="I53" s="4"/>
      <c r="J53" s="4"/>
      <c r="K53" s="4"/>
      <c r="L53" s="4"/>
      <c r="M53" s="4"/>
      <c r="N53" s="4"/>
      <c r="O53" s="4"/>
      <c r="P53" s="4"/>
      <c r="Q53" s="4"/>
      <c r="R53" s="4"/>
      <c r="S53" s="4"/>
      <c r="T53" s="4" t="s">
        <v>41</v>
      </c>
      <c r="U53" s="4"/>
      <c r="V53" s="4"/>
      <c r="W53" s="4"/>
      <c r="X53" s="4"/>
      <c r="Y53" s="4"/>
      <c r="Z53" s="4"/>
      <c r="AA53" s="4"/>
      <c r="AB53" s="8"/>
      <c r="AC53" s="4"/>
      <c r="AD53" s="4"/>
      <c r="AE53" s="4"/>
      <c r="AF53" s="4"/>
      <c r="AG53" s="4"/>
      <c r="AH53" s="4"/>
      <c r="AI53" s="4"/>
      <c r="AJ53" s="4"/>
      <c r="AK53" s="4"/>
      <c r="AL53" s="4"/>
      <c r="AM53" s="4"/>
      <c r="AN53" s="7"/>
    </row>
    <row r="54" spans="1:40" ht="48.75" customHeight="1">
      <c r="A54" s="3">
        <v>45410</v>
      </c>
      <c r="B54" s="4"/>
      <c r="C54" s="4" t="s">
        <v>41</v>
      </c>
      <c r="D54" s="5"/>
      <c r="E54" s="6" t="s">
        <v>51</v>
      </c>
      <c r="F54" s="7" t="s">
        <v>152</v>
      </c>
      <c r="G54" s="7" t="s">
        <v>153</v>
      </c>
      <c r="H54" s="4" t="s">
        <v>41</v>
      </c>
      <c r="I54" s="4"/>
      <c r="J54" s="4"/>
      <c r="K54" s="4"/>
      <c r="L54" s="4"/>
      <c r="M54" s="4"/>
      <c r="N54" s="4"/>
      <c r="O54" s="4"/>
      <c r="P54" s="4"/>
      <c r="Q54" s="4"/>
      <c r="R54" s="4"/>
      <c r="S54" s="4"/>
      <c r="T54" s="4"/>
      <c r="U54" s="4"/>
      <c r="V54" s="4"/>
      <c r="W54" s="4"/>
      <c r="X54" s="4"/>
      <c r="Y54" s="4"/>
      <c r="Z54" s="4"/>
      <c r="AA54" s="4"/>
      <c r="AB54" s="8"/>
      <c r="AC54" s="4"/>
      <c r="AD54" s="4"/>
      <c r="AE54" s="4"/>
      <c r="AF54" s="4"/>
      <c r="AG54" s="4"/>
      <c r="AH54" s="4"/>
      <c r="AI54" s="4"/>
      <c r="AJ54" s="4"/>
      <c r="AK54" s="4"/>
      <c r="AL54" s="4"/>
      <c r="AM54" s="4"/>
      <c r="AN54" s="7"/>
    </row>
    <row r="55" spans="1:40" ht="30" customHeight="1">
      <c r="A55" s="3">
        <v>45411</v>
      </c>
      <c r="B55" s="4"/>
      <c r="C55" s="4" t="s">
        <v>41</v>
      </c>
      <c r="D55" s="5"/>
      <c r="E55" s="6" t="s">
        <v>51</v>
      </c>
      <c r="F55" s="7" t="s">
        <v>154</v>
      </c>
      <c r="G55" s="7" t="s">
        <v>155</v>
      </c>
      <c r="H55" s="4" t="s">
        <v>41</v>
      </c>
      <c r="I55" s="4"/>
      <c r="J55" s="4"/>
      <c r="K55" s="4"/>
      <c r="L55" s="4"/>
      <c r="M55" s="4"/>
      <c r="N55" s="4"/>
      <c r="O55" s="4"/>
      <c r="P55" s="4"/>
      <c r="Q55" s="4"/>
      <c r="R55" s="4"/>
      <c r="S55" s="4"/>
      <c r="T55" s="4"/>
      <c r="U55" s="4"/>
      <c r="V55" s="4"/>
      <c r="W55" s="4"/>
      <c r="X55" s="4"/>
      <c r="Y55" s="4"/>
      <c r="Z55" s="4"/>
      <c r="AA55" s="4"/>
      <c r="AB55" s="8"/>
      <c r="AC55" s="4"/>
      <c r="AD55" s="4"/>
      <c r="AE55" s="4"/>
      <c r="AF55" s="4"/>
      <c r="AG55" s="4"/>
      <c r="AH55" s="4"/>
      <c r="AI55" s="4"/>
      <c r="AJ55" s="4"/>
      <c r="AK55" s="4"/>
      <c r="AL55" s="4"/>
      <c r="AM55" s="4"/>
      <c r="AN55" s="7"/>
    </row>
    <row r="56" spans="1:40" ht="33" customHeight="1">
      <c r="A56" s="3">
        <v>45411</v>
      </c>
      <c r="B56" s="4"/>
      <c r="C56" s="4" t="s">
        <v>41</v>
      </c>
      <c r="D56" s="5"/>
      <c r="E56" s="6" t="s">
        <v>51</v>
      </c>
      <c r="F56" s="11" t="s">
        <v>156</v>
      </c>
      <c r="G56" s="7" t="s">
        <v>157</v>
      </c>
      <c r="H56" s="4" t="s">
        <v>41</v>
      </c>
      <c r="I56" s="4"/>
      <c r="J56" s="4"/>
      <c r="K56" s="4"/>
      <c r="L56" s="4"/>
      <c r="M56" s="4"/>
      <c r="N56" s="4"/>
      <c r="O56" s="4"/>
      <c r="P56" s="4"/>
      <c r="Q56" s="4"/>
      <c r="R56" s="4"/>
      <c r="S56" s="4"/>
      <c r="T56" s="4"/>
      <c r="U56" s="4"/>
      <c r="V56" s="4"/>
      <c r="W56" s="4"/>
      <c r="X56" s="4"/>
      <c r="Y56" s="4"/>
      <c r="Z56" s="4"/>
      <c r="AA56" s="4"/>
      <c r="AB56" s="8"/>
      <c r="AC56" s="4"/>
      <c r="AD56" s="4"/>
      <c r="AE56" s="4"/>
      <c r="AF56" s="4"/>
      <c r="AG56" s="4"/>
      <c r="AH56" s="4"/>
      <c r="AI56" s="4"/>
      <c r="AJ56" s="4"/>
      <c r="AK56" s="4"/>
      <c r="AL56" s="4"/>
      <c r="AM56" s="4"/>
      <c r="AN56" s="7"/>
    </row>
    <row r="57" spans="1:40">
      <c r="A57" s="3">
        <v>45411</v>
      </c>
      <c r="B57" s="4"/>
      <c r="C57" s="4" t="s">
        <v>41</v>
      </c>
      <c r="D57" s="5"/>
      <c r="E57" s="10" t="s">
        <v>42</v>
      </c>
      <c r="F57" s="6" t="s">
        <v>158</v>
      </c>
      <c r="G57" s="7" t="s">
        <v>159</v>
      </c>
      <c r="H57" s="4"/>
      <c r="I57" s="4"/>
      <c r="J57" s="4"/>
      <c r="K57" s="4"/>
      <c r="L57" s="4"/>
      <c r="M57" s="4"/>
      <c r="N57" s="4"/>
      <c r="O57" s="4"/>
      <c r="P57" s="4"/>
      <c r="Q57" s="4"/>
      <c r="R57" s="4"/>
      <c r="S57" s="4"/>
      <c r="T57" s="4"/>
      <c r="U57" s="4"/>
      <c r="V57" s="4"/>
      <c r="W57" s="4"/>
      <c r="X57" s="4"/>
      <c r="Y57" s="4"/>
      <c r="Z57" s="4"/>
      <c r="AA57" s="4" t="s">
        <v>41</v>
      </c>
      <c r="AB57" s="8"/>
      <c r="AC57" s="4"/>
      <c r="AD57" s="4"/>
      <c r="AE57" s="4"/>
      <c r="AF57" s="4"/>
      <c r="AG57" s="4"/>
      <c r="AH57" s="4"/>
      <c r="AI57" s="4"/>
      <c r="AJ57" s="4"/>
      <c r="AK57" s="4"/>
      <c r="AL57" s="4"/>
      <c r="AM57" s="4"/>
      <c r="AN57" s="7"/>
    </row>
    <row r="58" spans="1:40">
      <c r="A58" s="3" t="s">
        <v>160</v>
      </c>
      <c r="B58" s="4"/>
      <c r="C58" s="4" t="s">
        <v>41</v>
      </c>
      <c r="D58" s="5"/>
      <c r="E58" s="10" t="s">
        <v>42</v>
      </c>
      <c r="F58" s="6" t="s">
        <v>161</v>
      </c>
      <c r="G58" s="7" t="s">
        <v>159</v>
      </c>
      <c r="H58" s="4"/>
      <c r="I58" s="4"/>
      <c r="J58" s="4"/>
      <c r="K58" s="4"/>
      <c r="L58" s="4"/>
      <c r="M58" s="4"/>
      <c r="N58" s="4"/>
      <c r="O58" s="4"/>
      <c r="P58" s="4"/>
      <c r="Q58" s="4"/>
      <c r="R58" s="4"/>
      <c r="S58" s="4"/>
      <c r="T58" s="4"/>
      <c r="U58" s="4"/>
      <c r="V58" s="4"/>
      <c r="W58" s="4"/>
      <c r="X58" s="4"/>
      <c r="Y58" s="4"/>
      <c r="Z58" s="4"/>
      <c r="AA58" s="4" t="s">
        <v>41</v>
      </c>
      <c r="AB58" s="8"/>
      <c r="AC58" s="4"/>
      <c r="AD58" s="4"/>
      <c r="AE58" s="4"/>
      <c r="AF58" s="4"/>
      <c r="AG58" s="4"/>
      <c r="AH58" s="4"/>
      <c r="AI58" s="4"/>
      <c r="AJ58" s="4"/>
      <c r="AK58" s="4"/>
      <c r="AL58" s="4"/>
      <c r="AM58" s="4"/>
      <c r="AN58" s="7"/>
    </row>
    <row r="59" spans="1:40">
      <c r="A59" s="3">
        <v>45411</v>
      </c>
      <c r="B59" s="4"/>
      <c r="C59" s="4" t="s">
        <v>41</v>
      </c>
      <c r="D59" s="5"/>
      <c r="E59" s="10" t="s">
        <v>130</v>
      </c>
      <c r="F59" s="6" t="s">
        <v>162</v>
      </c>
      <c r="G59" s="7" t="s">
        <v>163</v>
      </c>
      <c r="H59" s="4"/>
      <c r="I59" s="4"/>
      <c r="J59" s="4"/>
      <c r="K59" s="4"/>
      <c r="L59" s="4"/>
      <c r="M59" s="4"/>
      <c r="N59" s="4"/>
      <c r="O59" s="4"/>
      <c r="P59" s="4"/>
      <c r="Q59" s="4"/>
      <c r="R59" s="4"/>
      <c r="S59" s="4"/>
      <c r="T59" s="4"/>
      <c r="U59" s="4"/>
      <c r="V59" s="4"/>
      <c r="W59" s="4"/>
      <c r="X59" s="4"/>
      <c r="Y59" s="4"/>
      <c r="Z59" s="4"/>
      <c r="AA59" s="4"/>
      <c r="AB59" s="8"/>
      <c r="AC59" s="4" t="s">
        <v>41</v>
      </c>
      <c r="AD59" s="4"/>
      <c r="AE59" s="4"/>
      <c r="AF59" s="4"/>
      <c r="AG59" s="4"/>
      <c r="AH59" s="4"/>
      <c r="AI59" s="4"/>
      <c r="AJ59" s="4"/>
      <c r="AK59" s="4"/>
      <c r="AL59" s="4"/>
      <c r="AM59" s="4"/>
      <c r="AN59" s="7"/>
    </row>
    <row r="60" spans="1:40" ht="31.5" customHeight="1">
      <c r="A60" s="3">
        <v>45411</v>
      </c>
      <c r="B60" s="4" t="s">
        <v>41</v>
      </c>
      <c r="C60" s="4"/>
      <c r="D60" s="5"/>
      <c r="E60" s="26" t="s">
        <v>51</v>
      </c>
      <c r="F60" s="6" t="s">
        <v>164</v>
      </c>
      <c r="G60" s="7" t="s">
        <v>165</v>
      </c>
      <c r="H60" s="4" t="s">
        <v>41</v>
      </c>
      <c r="I60" s="4"/>
      <c r="J60" s="4"/>
      <c r="K60" s="4"/>
      <c r="L60" s="4"/>
      <c r="M60" s="4"/>
      <c r="N60" s="4"/>
      <c r="O60" s="4"/>
      <c r="P60" s="4"/>
      <c r="Q60" s="4"/>
      <c r="R60" s="4"/>
      <c r="S60" s="4"/>
      <c r="T60" s="4"/>
      <c r="U60" s="4"/>
      <c r="V60" s="4"/>
      <c r="W60" s="4"/>
      <c r="X60" s="4"/>
      <c r="Y60" s="4"/>
      <c r="Z60" s="4"/>
      <c r="AA60" s="4"/>
      <c r="AB60" s="8"/>
      <c r="AC60" s="4"/>
      <c r="AD60" s="4"/>
      <c r="AE60" s="4"/>
      <c r="AF60" s="4"/>
      <c r="AG60" s="4"/>
      <c r="AH60" s="4"/>
      <c r="AI60" s="4"/>
      <c r="AJ60" s="4"/>
      <c r="AK60" s="4"/>
      <c r="AL60" s="4"/>
      <c r="AM60" s="4"/>
      <c r="AN60" s="7"/>
    </row>
    <row r="61" spans="1:40" ht="27">
      <c r="A61" s="3">
        <v>45777</v>
      </c>
      <c r="B61" s="4"/>
      <c r="C61" s="4" t="s">
        <v>41</v>
      </c>
      <c r="D61" s="5"/>
      <c r="E61" s="10" t="s">
        <v>130</v>
      </c>
      <c r="F61" s="6" t="s">
        <v>166</v>
      </c>
      <c r="G61" s="7" t="s">
        <v>167</v>
      </c>
      <c r="H61" s="4"/>
      <c r="I61" s="4"/>
      <c r="J61" s="4"/>
      <c r="K61" s="4"/>
      <c r="L61" s="4"/>
      <c r="M61" s="4"/>
      <c r="N61" s="4"/>
      <c r="O61" s="4"/>
      <c r="P61" s="4"/>
      <c r="Q61" s="4"/>
      <c r="R61" s="4"/>
      <c r="S61" s="4"/>
      <c r="T61" s="4"/>
      <c r="U61" s="4"/>
      <c r="V61" s="4"/>
      <c r="W61" s="4"/>
      <c r="X61" s="4"/>
      <c r="Y61" s="4"/>
      <c r="Z61" s="4"/>
      <c r="AA61" s="4"/>
      <c r="AB61" s="8"/>
      <c r="AC61" s="4"/>
      <c r="AD61" s="4"/>
      <c r="AE61" s="4"/>
      <c r="AF61" s="4"/>
      <c r="AG61" s="4"/>
      <c r="AH61" s="4"/>
      <c r="AI61" s="4"/>
      <c r="AJ61" s="4"/>
      <c r="AK61" s="4"/>
      <c r="AL61" s="4"/>
      <c r="AM61" s="4" t="s">
        <v>41</v>
      </c>
      <c r="AN61" s="7"/>
    </row>
    <row r="62" spans="1:40">
      <c r="A62" s="12"/>
      <c r="B62" s="13">
        <f>COUNT(B3:B61)</f>
        <v>0</v>
      </c>
      <c r="C62" s="13">
        <f>COUNTA(C3:C61)</f>
        <v>33</v>
      </c>
      <c r="D62" s="14"/>
      <c r="E62" s="15"/>
      <c r="F62" s="16"/>
      <c r="G62" s="17"/>
      <c r="H62" s="13">
        <f t="shared" ref="H62:AH62" si="0">COUNTIF(H3:H61,"X")</f>
        <v>11</v>
      </c>
      <c r="I62" s="13">
        <f t="shared" si="0"/>
        <v>1</v>
      </c>
      <c r="J62" s="13">
        <f t="shared" si="0"/>
        <v>1</v>
      </c>
      <c r="K62" s="13">
        <f t="shared" si="0"/>
        <v>0</v>
      </c>
      <c r="L62" s="13">
        <f t="shared" si="0"/>
        <v>0</v>
      </c>
      <c r="M62" s="13">
        <f t="shared" si="0"/>
        <v>0</v>
      </c>
      <c r="N62" s="13">
        <f t="shared" si="0"/>
        <v>0</v>
      </c>
      <c r="O62" s="13">
        <f t="shared" si="0"/>
        <v>0</v>
      </c>
      <c r="P62" s="13">
        <f t="shared" si="0"/>
        <v>0</v>
      </c>
      <c r="Q62" s="13">
        <f t="shared" si="0"/>
        <v>2</v>
      </c>
      <c r="R62" s="13">
        <f t="shared" si="0"/>
        <v>1</v>
      </c>
      <c r="S62" s="13">
        <f t="shared" si="0"/>
        <v>1</v>
      </c>
      <c r="T62" s="13">
        <f t="shared" si="0"/>
        <v>1</v>
      </c>
      <c r="U62" s="13">
        <f t="shared" si="0"/>
        <v>0</v>
      </c>
      <c r="V62" s="13">
        <f t="shared" si="0"/>
        <v>1</v>
      </c>
      <c r="W62" s="13">
        <f t="shared" si="0"/>
        <v>1</v>
      </c>
      <c r="X62" s="13">
        <f t="shared" si="0"/>
        <v>0</v>
      </c>
      <c r="Y62" s="13">
        <f t="shared" si="0"/>
        <v>0</v>
      </c>
      <c r="Z62" s="13">
        <f t="shared" si="0"/>
        <v>0</v>
      </c>
      <c r="AA62" s="13">
        <f t="shared" si="0"/>
        <v>10</v>
      </c>
      <c r="AB62" s="13">
        <f t="shared" si="0"/>
        <v>0</v>
      </c>
      <c r="AC62" s="13">
        <f t="shared" si="0"/>
        <v>11</v>
      </c>
      <c r="AD62" s="13">
        <f t="shared" si="0"/>
        <v>0</v>
      </c>
      <c r="AE62" s="13">
        <f t="shared" si="0"/>
        <v>0</v>
      </c>
      <c r="AF62" s="13">
        <f t="shared" si="0"/>
        <v>0</v>
      </c>
      <c r="AG62" s="13">
        <f t="shared" si="0"/>
        <v>0</v>
      </c>
      <c r="AH62" s="13">
        <f t="shared" si="0"/>
        <v>5</v>
      </c>
      <c r="AI62" s="13">
        <f>COUNTIF(AJ3:AJ61,"X")</f>
        <v>1</v>
      </c>
      <c r="AJ62" s="13">
        <f>COUNTIF(AJ3:AJ61,"X")</f>
        <v>1</v>
      </c>
      <c r="AK62" s="13">
        <f>COUNTIF(AK3:AK61,"X")</f>
        <v>1</v>
      </c>
      <c r="AL62" s="13">
        <f>COUNTIF(AL3:AL61,"X")</f>
        <v>4</v>
      </c>
      <c r="AM62" s="13">
        <f>COUNTIF(AM3:AM61,"X")</f>
        <v>5</v>
      </c>
      <c r="AN62" s="16"/>
    </row>
    <row r="63" spans="1:40">
      <c r="A63" s="18"/>
      <c r="B63" s="172">
        <f>SUM(B62:C62)</f>
        <v>33</v>
      </c>
      <c r="C63" s="172"/>
      <c r="D63" s="19"/>
      <c r="E63" s="20"/>
      <c r="F63" s="21"/>
      <c r="G63" s="22"/>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row r="64" spans="1:40">
      <c r="A64" s="18"/>
      <c r="B64" s="50"/>
      <c r="C64" s="50"/>
      <c r="D64" s="19"/>
      <c r="E64" s="20"/>
      <c r="F64" s="21"/>
      <c r="G64" s="22"/>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1:40">
      <c r="A65" s="18"/>
      <c r="B65" s="50"/>
      <c r="C65" s="50"/>
      <c r="D65" s="19"/>
      <c r="E65" s="20"/>
      <c r="F65" s="21"/>
      <c r="G65" s="22"/>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1:40">
      <c r="A66" s="18"/>
      <c r="B66" s="50"/>
      <c r="C66" s="50"/>
      <c r="D66" s="19"/>
      <c r="E66" s="20"/>
      <c r="F66" s="21"/>
      <c r="G66" s="22"/>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1:40">
      <c r="A67" s="18"/>
      <c r="B67" s="50"/>
      <c r="C67" s="50"/>
      <c r="D67" s="19"/>
      <c r="E67" s="20"/>
      <c r="F67" s="21"/>
      <c r="G67" s="22"/>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1:40">
      <c r="A68" s="18"/>
      <c r="B68" s="50"/>
      <c r="C68" s="50"/>
      <c r="D68" s="19"/>
      <c r="E68" s="20"/>
      <c r="F68" s="21"/>
      <c r="G68" s="22"/>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1:40">
      <c r="A69" s="18"/>
      <c r="B69" s="24"/>
      <c r="C69" s="24"/>
      <c r="D69" s="19"/>
      <c r="E69" s="173" t="s">
        <v>168</v>
      </c>
      <c r="F69" s="173"/>
      <c r="G69" s="22"/>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1:40" ht="21.75" customHeight="1">
      <c r="A70" s="18"/>
      <c r="B70" s="24"/>
      <c r="C70" s="24"/>
      <c r="D70" s="19"/>
      <c r="E70" s="6" t="str">
        <f>H1</f>
        <v>ACC. TRÁNSITO</v>
      </c>
      <c r="F70" s="7">
        <f>H62</f>
        <v>11</v>
      </c>
      <c r="G70" s="22"/>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row>
    <row r="71" spans="1:40">
      <c r="A71" s="18"/>
      <c r="B71" s="24"/>
      <c r="C71" s="24"/>
      <c r="D71" s="19"/>
      <c r="E71" s="6" t="str">
        <f>I1</f>
        <v>INCENDIOS</v>
      </c>
      <c r="F71" s="7">
        <f>SUM(I62:M62)</f>
        <v>2</v>
      </c>
      <c r="G71" s="22"/>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row>
    <row r="72" spans="1:40">
      <c r="A72" s="18"/>
      <c r="B72" s="24"/>
      <c r="C72" s="24"/>
      <c r="D72" s="19"/>
      <c r="E72" s="6" t="str">
        <f>N1</f>
        <v>MÉDICAS</v>
      </c>
      <c r="F72" s="7">
        <f>SUM(N62:AA62)</f>
        <v>17</v>
      </c>
      <c r="G72" s="22"/>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row>
    <row r="73" spans="1:40" ht="27">
      <c r="A73" s="18"/>
      <c r="B73" s="24"/>
      <c r="C73" s="24"/>
      <c r="D73" s="19"/>
      <c r="E73" s="6" t="str">
        <f>AB1</f>
        <v>BUS. RESCATE</v>
      </c>
      <c r="F73" s="7">
        <f>AB62</f>
        <v>0</v>
      </c>
      <c r="G73" s="22"/>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row>
    <row r="74" spans="1:40">
      <c r="A74" s="18"/>
      <c r="B74" s="24"/>
      <c r="C74" s="24"/>
      <c r="D74" s="19"/>
      <c r="E74" s="6" t="str">
        <f>AC1</f>
        <v>TRASLADOS</v>
      </c>
      <c r="F74" s="7">
        <f>AC62</f>
        <v>11</v>
      </c>
      <c r="G74" s="22"/>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row>
    <row r="75" spans="1:40" ht="27">
      <c r="A75" s="18"/>
      <c r="B75" s="24"/>
      <c r="C75" s="24"/>
      <c r="D75" s="19"/>
      <c r="E75" s="6" t="str">
        <f>AD1</f>
        <v>EVENT. NATURALES</v>
      </c>
      <c r="F75" s="7">
        <f>SUM(AD62:AG62)</f>
        <v>0</v>
      </c>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row>
    <row r="76" spans="1:40" ht="27">
      <c r="A76" s="18"/>
      <c r="B76" s="24"/>
      <c r="C76" s="24"/>
      <c r="D76" s="19"/>
      <c r="E76" s="6" t="str">
        <f>AH1</f>
        <v>LABOR SOCIAL</v>
      </c>
      <c r="F76" s="7">
        <f>SUM(AH62:AM62)</f>
        <v>17</v>
      </c>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row>
    <row r="77" spans="1:40">
      <c r="A77" s="18"/>
      <c r="B77" s="24"/>
      <c r="C77" s="24"/>
      <c r="D77" s="19"/>
      <c r="E77" s="25" t="s">
        <v>169</v>
      </c>
      <c r="F77" s="7">
        <f>SUM(F70:F76)</f>
        <v>58</v>
      </c>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row>
  </sheetData>
  <mergeCells count="16">
    <mergeCell ref="A1:A2"/>
    <mergeCell ref="B1:C1"/>
    <mergeCell ref="D1:D2"/>
    <mergeCell ref="E1:E2"/>
    <mergeCell ref="F1:F2"/>
    <mergeCell ref="AH1:AM1"/>
    <mergeCell ref="AN1:AN2"/>
    <mergeCell ref="B63:C63"/>
    <mergeCell ref="E69:F69"/>
    <mergeCell ref="H1:H2"/>
    <mergeCell ref="I1:M1"/>
    <mergeCell ref="N1:AA1"/>
    <mergeCell ref="AB1:AB2"/>
    <mergeCell ref="AC1:AC2"/>
    <mergeCell ref="AD1:AG1"/>
    <mergeCell ref="G1:G2"/>
  </mergeCells>
  <pageMargins left="0" right="0" top="0.74803149606299213" bottom="0.74803149606299213" header="0.31496062992125984" footer="0.31496062992125984"/>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N43"/>
  <sheetViews>
    <sheetView zoomScaleNormal="100" workbookViewId="0">
      <selection activeCell="D9" sqref="D9"/>
    </sheetView>
  </sheetViews>
  <sheetFormatPr baseColWidth="10" defaultRowHeight="15"/>
  <cols>
    <col min="1" max="1" width="7.85546875" customWidth="1"/>
    <col min="2" max="2" width="3.28515625" customWidth="1"/>
    <col min="3" max="3" width="3.5703125" customWidth="1"/>
    <col min="4" max="4" width="5.140625" customWidth="1"/>
    <col min="5" max="5" width="10.28515625" customWidth="1"/>
    <col min="6" max="6" width="8.42578125" customWidth="1"/>
    <col min="7" max="7" width="35.140625" customWidth="1"/>
    <col min="8" max="40" width="1.7109375" customWidth="1"/>
  </cols>
  <sheetData>
    <row r="1" spans="1:40" ht="21.75" customHeight="1">
      <c r="A1" s="185" t="s">
        <v>0</v>
      </c>
      <c r="B1" s="187" t="s">
        <v>1</v>
      </c>
      <c r="C1" s="187"/>
      <c r="D1" s="188" t="s">
        <v>2</v>
      </c>
      <c r="E1" s="190" t="s">
        <v>172</v>
      </c>
      <c r="F1" s="190" t="s">
        <v>3</v>
      </c>
      <c r="G1" s="183" t="s">
        <v>4</v>
      </c>
      <c r="H1" s="174" t="s">
        <v>5</v>
      </c>
      <c r="I1" s="176" t="s">
        <v>6</v>
      </c>
      <c r="J1" s="176"/>
      <c r="K1" s="176"/>
      <c r="L1" s="176"/>
      <c r="M1" s="176"/>
      <c r="N1" s="177" t="s">
        <v>7</v>
      </c>
      <c r="O1" s="177"/>
      <c r="P1" s="177"/>
      <c r="Q1" s="177"/>
      <c r="R1" s="177"/>
      <c r="S1" s="177"/>
      <c r="T1" s="177"/>
      <c r="U1" s="177"/>
      <c r="V1" s="177"/>
      <c r="W1" s="177"/>
      <c r="X1" s="177"/>
      <c r="Y1" s="177"/>
      <c r="Z1" s="177"/>
      <c r="AA1" s="177"/>
      <c r="AB1" s="178" t="s">
        <v>8</v>
      </c>
      <c r="AC1" s="180" t="s">
        <v>9</v>
      </c>
      <c r="AD1" s="182" t="s">
        <v>10</v>
      </c>
      <c r="AE1" s="182"/>
      <c r="AF1" s="182"/>
      <c r="AG1" s="182"/>
      <c r="AH1" s="169" t="s">
        <v>11</v>
      </c>
      <c r="AI1" s="169"/>
      <c r="AJ1" s="169"/>
      <c r="AK1" s="169"/>
      <c r="AL1" s="169"/>
      <c r="AM1" s="169"/>
      <c r="AN1" s="170" t="s">
        <v>12</v>
      </c>
    </row>
    <row r="2" spans="1:40" ht="81.75" customHeight="1">
      <c r="A2" s="186"/>
      <c r="B2" s="1" t="s">
        <v>13</v>
      </c>
      <c r="C2" s="2" t="s">
        <v>14</v>
      </c>
      <c r="D2" s="189"/>
      <c r="E2" s="191"/>
      <c r="F2" s="191"/>
      <c r="G2" s="184"/>
      <c r="H2" s="175"/>
      <c r="I2" s="44" t="s">
        <v>15</v>
      </c>
      <c r="J2" s="44" t="s">
        <v>16</v>
      </c>
      <c r="K2" s="44" t="s">
        <v>17</v>
      </c>
      <c r="L2" s="44" t="s">
        <v>18</v>
      </c>
      <c r="M2" s="44" t="s">
        <v>19</v>
      </c>
      <c r="N2" s="45" t="s">
        <v>20</v>
      </c>
      <c r="O2" s="45" t="s">
        <v>21</v>
      </c>
      <c r="P2" s="45" t="s">
        <v>22</v>
      </c>
      <c r="Q2" s="45" t="s">
        <v>23</v>
      </c>
      <c r="R2" s="45" t="s">
        <v>24</v>
      </c>
      <c r="S2" s="46" t="s">
        <v>25</v>
      </c>
      <c r="T2" s="47" t="s">
        <v>26</v>
      </c>
      <c r="U2" s="46" t="s">
        <v>27</v>
      </c>
      <c r="V2" s="46" t="s">
        <v>28</v>
      </c>
      <c r="W2" s="46" t="s">
        <v>29</v>
      </c>
      <c r="X2" s="46" t="s">
        <v>30</v>
      </c>
      <c r="Y2" s="46" t="s">
        <v>31</v>
      </c>
      <c r="Z2" s="46" t="s">
        <v>32</v>
      </c>
      <c r="AA2" s="46" t="s">
        <v>19</v>
      </c>
      <c r="AB2" s="179"/>
      <c r="AC2" s="181"/>
      <c r="AD2" s="48" t="s">
        <v>33</v>
      </c>
      <c r="AE2" s="48" t="s">
        <v>34</v>
      </c>
      <c r="AF2" s="48" t="s">
        <v>35</v>
      </c>
      <c r="AG2" s="48" t="s">
        <v>19</v>
      </c>
      <c r="AH2" s="49" t="s">
        <v>36</v>
      </c>
      <c r="AI2" s="49" t="s">
        <v>37</v>
      </c>
      <c r="AJ2" s="49" t="s">
        <v>38</v>
      </c>
      <c r="AK2" s="49" t="s">
        <v>39</v>
      </c>
      <c r="AL2" s="49" t="s">
        <v>40</v>
      </c>
      <c r="AM2" s="49" t="s">
        <v>19</v>
      </c>
      <c r="AN2" s="171"/>
    </row>
    <row r="3" spans="1:40" ht="26.25" customHeight="1">
      <c r="A3" s="3">
        <v>45413</v>
      </c>
      <c r="B3" s="4"/>
      <c r="C3" s="4" t="s">
        <v>94</v>
      </c>
      <c r="D3" s="5">
        <v>2965</v>
      </c>
      <c r="E3" s="6" t="s">
        <v>48</v>
      </c>
      <c r="F3" s="6" t="s">
        <v>170</v>
      </c>
      <c r="G3" s="7" t="s">
        <v>171</v>
      </c>
      <c r="H3" s="4"/>
      <c r="I3" s="4"/>
      <c r="J3" s="4"/>
      <c r="K3" s="4"/>
      <c r="L3" s="4"/>
      <c r="M3" s="4"/>
      <c r="N3" s="4"/>
      <c r="O3" s="4"/>
      <c r="P3" s="4"/>
      <c r="Q3" s="4"/>
      <c r="R3" s="4" t="s">
        <v>94</v>
      </c>
      <c r="S3" s="4"/>
      <c r="T3" s="4"/>
      <c r="U3" s="4"/>
      <c r="V3" s="4"/>
      <c r="W3" s="4"/>
      <c r="X3" s="4"/>
      <c r="Y3" s="4"/>
      <c r="Z3" s="4"/>
      <c r="AA3" s="4"/>
      <c r="AB3" s="8"/>
      <c r="AC3" s="4"/>
      <c r="AD3" s="4"/>
      <c r="AE3" s="4"/>
      <c r="AF3" s="4"/>
      <c r="AG3" s="4"/>
      <c r="AH3" s="4"/>
      <c r="AI3" s="4"/>
      <c r="AJ3" s="4"/>
      <c r="AK3" s="4"/>
      <c r="AL3" s="4"/>
      <c r="AM3" s="4"/>
      <c r="AN3" s="7"/>
    </row>
    <row r="4" spans="1:40" ht="26.25" customHeight="1">
      <c r="A4" s="3">
        <v>45418</v>
      </c>
      <c r="B4" s="4"/>
      <c r="C4" s="4" t="s">
        <v>94</v>
      </c>
      <c r="D4" s="5">
        <v>2966</v>
      </c>
      <c r="E4" s="6" t="s">
        <v>174</v>
      </c>
      <c r="F4" s="6" t="s">
        <v>175</v>
      </c>
      <c r="G4" s="7" t="s">
        <v>176</v>
      </c>
      <c r="H4" s="4"/>
      <c r="I4" s="4"/>
      <c r="J4" s="4"/>
      <c r="K4" s="4"/>
      <c r="L4" s="4"/>
      <c r="M4" s="4"/>
      <c r="N4" s="4"/>
      <c r="O4" s="4"/>
      <c r="P4" s="4"/>
      <c r="Q4" s="4"/>
      <c r="R4" s="4"/>
      <c r="S4" s="4"/>
      <c r="T4" s="4"/>
      <c r="U4" s="4"/>
      <c r="V4" s="4"/>
      <c r="W4" s="4"/>
      <c r="X4" s="4"/>
      <c r="Y4" s="4"/>
      <c r="Z4" s="4"/>
      <c r="AA4" s="4" t="s">
        <v>94</v>
      </c>
      <c r="AB4" s="8"/>
      <c r="AC4" s="4"/>
      <c r="AD4" s="4"/>
      <c r="AE4" s="4"/>
      <c r="AF4" s="4"/>
      <c r="AG4" s="4"/>
      <c r="AH4" s="4"/>
      <c r="AI4" s="4"/>
      <c r="AJ4" s="4"/>
      <c r="AK4" s="4"/>
      <c r="AL4" s="4"/>
      <c r="AM4" s="4"/>
      <c r="AN4" s="7"/>
    </row>
    <row r="5" spans="1:40" ht="39" customHeight="1">
      <c r="A5" s="3">
        <v>45418</v>
      </c>
      <c r="B5" s="4"/>
      <c r="C5" s="4" t="s">
        <v>94</v>
      </c>
      <c r="D5" s="5">
        <v>2967</v>
      </c>
      <c r="E5" s="6" t="s">
        <v>174</v>
      </c>
      <c r="F5" s="6" t="s">
        <v>177</v>
      </c>
      <c r="G5" s="7" t="s">
        <v>178</v>
      </c>
      <c r="H5" s="4" t="s">
        <v>94</v>
      </c>
      <c r="I5" s="4"/>
      <c r="J5" s="4"/>
      <c r="K5" s="4"/>
      <c r="L5" s="4"/>
      <c r="M5" s="4"/>
      <c r="N5" s="4"/>
      <c r="O5" s="4"/>
      <c r="P5" s="4"/>
      <c r="Q5" s="4"/>
      <c r="R5" s="4"/>
      <c r="S5" s="4"/>
      <c r="T5" s="4"/>
      <c r="U5" s="4"/>
      <c r="V5" s="4"/>
      <c r="W5" s="4"/>
      <c r="X5" s="4"/>
      <c r="Y5" s="4"/>
      <c r="Z5" s="4"/>
      <c r="AA5" s="4"/>
      <c r="AB5" s="8"/>
      <c r="AC5" s="4"/>
      <c r="AD5" s="4"/>
      <c r="AE5" s="4"/>
      <c r="AF5" s="4"/>
      <c r="AG5" s="4"/>
      <c r="AH5" s="4"/>
      <c r="AI5" s="4"/>
      <c r="AJ5" s="4"/>
      <c r="AK5" s="4"/>
      <c r="AL5" s="4"/>
      <c r="AM5" s="4"/>
      <c r="AN5" s="7"/>
    </row>
    <row r="6" spans="1:40" ht="40.5" customHeight="1">
      <c r="A6" s="3">
        <v>45419</v>
      </c>
      <c r="B6" s="4"/>
      <c r="C6" s="4" t="s">
        <v>94</v>
      </c>
      <c r="D6" s="5">
        <v>2968</v>
      </c>
      <c r="E6" s="6" t="s">
        <v>51</v>
      </c>
      <c r="F6" s="6" t="s">
        <v>179</v>
      </c>
      <c r="G6" s="7" t="s">
        <v>180</v>
      </c>
      <c r="H6" s="4"/>
      <c r="I6" s="4"/>
      <c r="J6" s="4"/>
      <c r="K6" s="4"/>
      <c r="L6" s="4"/>
      <c r="M6" s="4"/>
      <c r="N6" s="4"/>
      <c r="O6" s="4"/>
      <c r="P6" s="4"/>
      <c r="Q6" s="4"/>
      <c r="R6" s="4"/>
      <c r="S6" s="4"/>
      <c r="T6" s="4"/>
      <c r="U6" s="4"/>
      <c r="V6" s="4"/>
      <c r="W6" s="4"/>
      <c r="X6" s="4"/>
      <c r="Y6" s="4"/>
      <c r="Z6" s="4"/>
      <c r="AA6" s="4" t="s">
        <v>94</v>
      </c>
      <c r="AB6" s="8"/>
      <c r="AC6" s="4"/>
      <c r="AD6" s="4"/>
      <c r="AE6" s="4"/>
      <c r="AF6" s="4"/>
      <c r="AG6" s="4"/>
      <c r="AH6" s="4"/>
      <c r="AI6" s="4"/>
      <c r="AJ6" s="4"/>
      <c r="AK6" s="4"/>
      <c r="AL6" s="4"/>
      <c r="AM6" s="4"/>
      <c r="AN6" s="7"/>
    </row>
    <row r="7" spans="1:40" ht="35.25" customHeight="1">
      <c r="A7" s="3">
        <v>45421</v>
      </c>
      <c r="B7" s="4"/>
      <c r="C7" s="4" t="s">
        <v>94</v>
      </c>
      <c r="D7" s="5">
        <v>2970</v>
      </c>
      <c r="E7" s="6" t="s">
        <v>51</v>
      </c>
      <c r="F7" s="6" t="s">
        <v>181</v>
      </c>
      <c r="G7" s="7" t="s">
        <v>182</v>
      </c>
      <c r="H7" s="4" t="s">
        <v>94</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32.25" customHeight="1">
      <c r="A8" s="3">
        <v>45423</v>
      </c>
      <c r="B8" s="4"/>
      <c r="C8" s="4" t="s">
        <v>94</v>
      </c>
      <c r="D8" s="5">
        <v>2971</v>
      </c>
      <c r="E8" s="6" t="s">
        <v>48</v>
      </c>
      <c r="F8" s="6" t="s">
        <v>183</v>
      </c>
      <c r="G8" s="7" t="s">
        <v>184</v>
      </c>
      <c r="H8" s="4"/>
      <c r="I8" s="4"/>
      <c r="J8" s="4"/>
      <c r="K8" s="4"/>
      <c r="L8" s="4"/>
      <c r="M8" s="4"/>
      <c r="N8" s="4"/>
      <c r="O8" s="4"/>
      <c r="P8" s="4"/>
      <c r="Q8" s="4"/>
      <c r="R8" s="4"/>
      <c r="S8" s="4"/>
      <c r="T8" s="4"/>
      <c r="U8" s="4"/>
      <c r="V8" s="4"/>
      <c r="W8" s="4"/>
      <c r="X8" s="4"/>
      <c r="Y8" s="4" t="s">
        <v>94</v>
      </c>
      <c r="Z8" s="4"/>
      <c r="AA8" s="4"/>
      <c r="AB8" s="8"/>
      <c r="AC8" s="4"/>
      <c r="AD8" s="4"/>
      <c r="AE8" s="4"/>
      <c r="AF8" s="4"/>
      <c r="AG8" s="4"/>
      <c r="AH8" s="4"/>
      <c r="AI8" s="4"/>
      <c r="AJ8" s="4"/>
      <c r="AK8" s="4"/>
      <c r="AL8" s="4"/>
      <c r="AM8" s="4"/>
      <c r="AN8" s="7"/>
    </row>
    <row r="9" spans="1:40" ht="35.25" customHeight="1">
      <c r="A9" s="3">
        <v>45424</v>
      </c>
      <c r="B9" s="4" t="s">
        <v>41</v>
      </c>
      <c r="C9" s="4"/>
      <c r="D9" s="5">
        <v>2972</v>
      </c>
      <c r="E9" s="6" t="s">
        <v>54</v>
      </c>
      <c r="F9" s="6" t="s">
        <v>185</v>
      </c>
      <c r="G9" s="7" t="s">
        <v>186</v>
      </c>
      <c r="H9" s="4" t="s">
        <v>94</v>
      </c>
      <c r="I9" s="4"/>
      <c r="J9" s="4"/>
      <c r="K9" s="4"/>
      <c r="L9" s="4"/>
      <c r="M9" s="4"/>
      <c r="N9" s="4"/>
      <c r="O9" s="4"/>
      <c r="P9" s="4"/>
      <c r="Q9" s="4"/>
      <c r="R9" s="4"/>
      <c r="S9" s="4"/>
      <c r="T9" s="4"/>
      <c r="U9" s="4"/>
      <c r="V9" s="4"/>
      <c r="W9" s="4"/>
      <c r="X9" s="4"/>
      <c r="Y9" s="4"/>
      <c r="Z9" s="4"/>
      <c r="AA9" s="4"/>
      <c r="AB9" s="8"/>
      <c r="AC9" s="4"/>
      <c r="AD9" s="4"/>
      <c r="AE9" s="4"/>
      <c r="AF9" s="4"/>
      <c r="AG9" s="4"/>
      <c r="AH9" s="4"/>
      <c r="AI9" s="4"/>
      <c r="AJ9" s="4"/>
      <c r="AK9" s="4"/>
      <c r="AL9" s="4"/>
      <c r="AM9" s="4"/>
      <c r="AN9" s="7"/>
    </row>
    <row r="10" spans="1:40" ht="29.25" customHeight="1">
      <c r="A10" s="3">
        <v>45424</v>
      </c>
      <c r="B10" s="4"/>
      <c r="C10" s="4" t="s">
        <v>41</v>
      </c>
      <c r="D10" s="5">
        <v>2973</v>
      </c>
      <c r="E10" s="6" t="s">
        <v>57</v>
      </c>
      <c r="F10" s="6" t="s">
        <v>187</v>
      </c>
      <c r="G10" s="7" t="s">
        <v>188</v>
      </c>
      <c r="H10" s="4" t="s">
        <v>94</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32.25" customHeight="1">
      <c r="A11" s="3">
        <v>45424</v>
      </c>
      <c r="B11" s="4" t="s">
        <v>41</v>
      </c>
      <c r="C11" s="4"/>
      <c r="D11" s="5" t="s">
        <v>166</v>
      </c>
      <c r="E11" s="6" t="s">
        <v>130</v>
      </c>
      <c r="F11" s="6" t="s">
        <v>189</v>
      </c>
      <c r="G11" s="7" t="s">
        <v>190</v>
      </c>
      <c r="H11" s="4"/>
      <c r="I11" s="4"/>
      <c r="J11" s="4"/>
      <c r="K11" s="4"/>
      <c r="L11" s="4"/>
      <c r="M11" s="4"/>
      <c r="N11" s="4"/>
      <c r="O11" s="4"/>
      <c r="P11" s="4"/>
      <c r="Q11" s="4"/>
      <c r="R11" s="4"/>
      <c r="S11" s="4"/>
      <c r="T11" s="4"/>
      <c r="U11" s="4"/>
      <c r="V11" s="4"/>
      <c r="W11" s="4"/>
      <c r="X11" s="4"/>
      <c r="Y11" s="4"/>
      <c r="Z11" s="4"/>
      <c r="AA11" s="4"/>
      <c r="AB11" s="8"/>
      <c r="AC11" s="4" t="s">
        <v>94</v>
      </c>
      <c r="AD11" s="4"/>
      <c r="AE11" s="4"/>
      <c r="AF11" s="4"/>
      <c r="AG11" s="4"/>
      <c r="AH11" s="4"/>
      <c r="AI11" s="4"/>
      <c r="AJ11" s="4"/>
      <c r="AK11" s="4"/>
      <c r="AL11" s="4"/>
      <c r="AM11" s="4"/>
      <c r="AN11" s="7"/>
    </row>
    <row r="12" spans="1:40" ht="31.5" customHeight="1">
      <c r="A12" s="3">
        <v>45425</v>
      </c>
      <c r="B12" s="4"/>
      <c r="C12" s="4" t="s">
        <v>94</v>
      </c>
      <c r="D12" s="5">
        <v>2975</v>
      </c>
      <c r="E12" s="6" t="s">
        <v>57</v>
      </c>
      <c r="F12" s="6" t="s">
        <v>191</v>
      </c>
      <c r="G12" s="7" t="s">
        <v>192</v>
      </c>
      <c r="H12" s="4" t="s">
        <v>94</v>
      </c>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0" ht="39" customHeight="1">
      <c r="A13" s="3">
        <v>45425</v>
      </c>
      <c r="B13" s="4"/>
      <c r="C13" s="4" t="s">
        <v>94</v>
      </c>
      <c r="D13" s="5">
        <v>2974</v>
      </c>
      <c r="E13" s="6" t="s">
        <v>57</v>
      </c>
      <c r="F13" s="6" t="s">
        <v>193</v>
      </c>
      <c r="G13" s="7" t="s">
        <v>192</v>
      </c>
      <c r="H13" s="4" t="s">
        <v>94</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29.25" customHeight="1">
      <c r="A14" s="3" t="s">
        <v>194</v>
      </c>
      <c r="B14" s="4"/>
      <c r="C14" s="4" t="s">
        <v>94</v>
      </c>
      <c r="D14" s="5">
        <v>2976</v>
      </c>
      <c r="E14" s="6" t="s">
        <v>57</v>
      </c>
      <c r="F14" s="6" t="s">
        <v>195</v>
      </c>
      <c r="G14" s="7" t="s">
        <v>196</v>
      </c>
      <c r="H14" s="4" t="s">
        <v>94</v>
      </c>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39" customHeight="1">
      <c r="A15" s="3">
        <v>45426</v>
      </c>
      <c r="B15" s="4" t="s">
        <v>94</v>
      </c>
      <c r="C15" s="4"/>
      <c r="D15" s="5">
        <v>2977</v>
      </c>
      <c r="E15" s="6" t="s">
        <v>54</v>
      </c>
      <c r="F15" s="6" t="s">
        <v>197</v>
      </c>
      <c r="G15" s="7" t="s">
        <v>198</v>
      </c>
      <c r="H15" s="4" t="s">
        <v>94</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38.25" customHeight="1">
      <c r="A16" s="3">
        <v>45426</v>
      </c>
      <c r="B16" s="4" t="s">
        <v>94</v>
      </c>
      <c r="C16" s="4"/>
      <c r="D16" s="5" t="s">
        <v>166</v>
      </c>
      <c r="E16" s="6" t="s">
        <v>130</v>
      </c>
      <c r="F16" s="6" t="s">
        <v>201</v>
      </c>
      <c r="G16" s="7" t="s">
        <v>202</v>
      </c>
      <c r="H16" s="4"/>
      <c r="I16" s="4"/>
      <c r="J16" s="4"/>
      <c r="K16" s="4"/>
      <c r="L16" s="4"/>
      <c r="M16" s="4"/>
      <c r="N16" s="4"/>
      <c r="O16" s="4"/>
      <c r="P16" s="4"/>
      <c r="Q16" s="4"/>
      <c r="R16" s="4"/>
      <c r="S16" s="4"/>
      <c r="T16" s="4"/>
      <c r="U16" s="4"/>
      <c r="V16" s="4"/>
      <c r="W16" s="4"/>
      <c r="X16" s="4"/>
      <c r="Y16" s="4"/>
      <c r="Z16" s="4"/>
      <c r="AA16" s="4"/>
      <c r="AB16" s="8"/>
      <c r="AC16" s="4" t="s">
        <v>94</v>
      </c>
      <c r="AD16" s="4"/>
      <c r="AE16" s="4"/>
      <c r="AF16" s="4"/>
      <c r="AG16" s="4"/>
      <c r="AH16" s="4"/>
      <c r="AI16" s="4"/>
      <c r="AJ16" s="4"/>
      <c r="AK16" s="4"/>
      <c r="AL16" s="4"/>
      <c r="AM16" s="4"/>
      <c r="AN16" s="7"/>
    </row>
    <row r="17" spans="1:40" ht="25.5" customHeight="1">
      <c r="A17" s="3">
        <v>45427</v>
      </c>
      <c r="B17" s="4" t="s">
        <v>94</v>
      </c>
      <c r="C17" s="4"/>
      <c r="D17" s="5">
        <v>2979</v>
      </c>
      <c r="E17" s="6" t="s">
        <v>54</v>
      </c>
      <c r="F17" s="6" t="s">
        <v>199</v>
      </c>
      <c r="G17" s="7" t="s">
        <v>200</v>
      </c>
      <c r="H17" s="4" t="s">
        <v>94</v>
      </c>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c r="AN17" s="7"/>
    </row>
    <row r="18" spans="1:40" ht="25.5" customHeight="1">
      <c r="A18" s="3">
        <v>45427</v>
      </c>
      <c r="B18" s="4" t="s">
        <v>94</v>
      </c>
      <c r="C18" s="4"/>
      <c r="D18" s="5">
        <v>2980</v>
      </c>
      <c r="E18" s="6" t="s">
        <v>57</v>
      </c>
      <c r="F18" s="6" t="s">
        <v>208</v>
      </c>
      <c r="G18" s="7" t="s">
        <v>209</v>
      </c>
      <c r="H18" s="4" t="s">
        <v>94</v>
      </c>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c r="AN18" s="7"/>
    </row>
    <row r="19" spans="1:40" ht="40.5" customHeight="1">
      <c r="A19" s="3">
        <v>45431</v>
      </c>
      <c r="B19" s="4"/>
      <c r="C19" s="4" t="s">
        <v>94</v>
      </c>
      <c r="D19" s="5">
        <v>2981</v>
      </c>
      <c r="E19" s="6" t="s">
        <v>42</v>
      </c>
      <c r="F19" s="6" t="s">
        <v>203</v>
      </c>
      <c r="G19" s="7" t="s">
        <v>204</v>
      </c>
      <c r="H19" s="4" t="s">
        <v>94</v>
      </c>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c r="AN19" s="7"/>
    </row>
    <row r="20" spans="1:40" ht="38.25" customHeight="1">
      <c r="A20" s="3">
        <v>45431</v>
      </c>
      <c r="B20" s="4"/>
      <c r="C20" s="4" t="s">
        <v>94</v>
      </c>
      <c r="D20" s="5">
        <v>2982</v>
      </c>
      <c r="E20" s="6" t="s">
        <v>51</v>
      </c>
      <c r="F20" s="5" t="s">
        <v>148</v>
      </c>
      <c r="G20" s="7" t="s">
        <v>205</v>
      </c>
      <c r="H20" s="4"/>
      <c r="I20" s="4"/>
      <c r="J20" s="4"/>
      <c r="K20" s="4"/>
      <c r="L20" s="4"/>
      <c r="M20" s="4"/>
      <c r="N20" s="4"/>
      <c r="O20" s="4"/>
      <c r="P20" s="4"/>
      <c r="Q20" s="4"/>
      <c r="R20" s="4"/>
      <c r="S20" s="4"/>
      <c r="T20" s="4"/>
      <c r="U20" s="4"/>
      <c r="V20" s="4"/>
      <c r="W20" s="4"/>
      <c r="X20" s="4"/>
      <c r="Y20" s="4"/>
      <c r="Z20" s="4"/>
      <c r="AA20" s="4" t="s">
        <v>94</v>
      </c>
      <c r="AB20" s="8"/>
      <c r="AC20" s="4"/>
      <c r="AD20" s="4"/>
      <c r="AE20" s="4"/>
      <c r="AF20" s="4"/>
      <c r="AG20" s="4"/>
      <c r="AH20" s="4"/>
      <c r="AI20" s="4"/>
      <c r="AJ20" s="4"/>
      <c r="AK20" s="4"/>
      <c r="AL20" s="4"/>
      <c r="AM20" s="4"/>
      <c r="AN20" s="7"/>
    </row>
    <row r="21" spans="1:40" ht="41.25" customHeight="1">
      <c r="A21" s="3">
        <v>45431</v>
      </c>
      <c r="B21" s="4"/>
      <c r="C21" s="4" t="s">
        <v>94</v>
      </c>
      <c r="D21" s="5">
        <v>2983</v>
      </c>
      <c r="E21" s="6" t="s">
        <v>51</v>
      </c>
      <c r="F21" s="7" t="s">
        <v>206</v>
      </c>
      <c r="G21" s="7" t="s">
        <v>207</v>
      </c>
      <c r="H21" s="4" t="s">
        <v>94</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33" customHeight="1">
      <c r="A22" s="3">
        <v>45432</v>
      </c>
      <c r="B22" s="4"/>
      <c r="C22" s="4" t="s">
        <v>94</v>
      </c>
      <c r="D22" s="5">
        <v>2984</v>
      </c>
      <c r="E22" s="6" t="s">
        <v>48</v>
      </c>
      <c r="F22" s="7" t="s">
        <v>210</v>
      </c>
      <c r="G22" s="7" t="s">
        <v>211</v>
      </c>
      <c r="H22" s="4" t="s">
        <v>94</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28.5" customHeight="1">
      <c r="A23" s="3">
        <v>45435</v>
      </c>
      <c r="B23" s="4"/>
      <c r="C23" s="4" t="s">
        <v>41</v>
      </c>
      <c r="D23" s="5">
        <v>2985</v>
      </c>
      <c r="E23" s="6" t="s">
        <v>54</v>
      </c>
      <c r="F23" s="7" t="s">
        <v>212</v>
      </c>
      <c r="G23" s="7" t="s">
        <v>213</v>
      </c>
      <c r="H23" s="4" t="s">
        <v>41</v>
      </c>
      <c r="I23" s="4"/>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c r="AN23" s="7"/>
    </row>
    <row r="24" spans="1:40" ht="28.5" customHeight="1">
      <c r="A24" s="3">
        <v>45438</v>
      </c>
      <c r="B24" s="4"/>
      <c r="C24" s="4" t="s">
        <v>41</v>
      </c>
      <c r="D24" s="5">
        <v>2986</v>
      </c>
      <c r="E24" s="6" t="s">
        <v>57</v>
      </c>
      <c r="F24" s="7" t="s">
        <v>214</v>
      </c>
      <c r="G24" s="7" t="s">
        <v>215</v>
      </c>
      <c r="H24" s="4" t="s">
        <v>41</v>
      </c>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7"/>
    </row>
    <row r="25" spans="1:40" ht="27.75" customHeight="1">
      <c r="A25" s="3">
        <v>45438</v>
      </c>
      <c r="B25" s="4" t="s">
        <v>41</v>
      </c>
      <c r="C25" s="4"/>
      <c r="D25" s="5">
        <v>2987</v>
      </c>
      <c r="E25" s="6" t="s">
        <v>54</v>
      </c>
      <c r="F25" s="7" t="s">
        <v>216</v>
      </c>
      <c r="G25" s="7" t="s">
        <v>217</v>
      </c>
      <c r="H25" s="4" t="s">
        <v>41</v>
      </c>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31.5" customHeight="1">
      <c r="A26" s="3">
        <v>45439</v>
      </c>
      <c r="B26" s="4" t="s">
        <v>41</v>
      </c>
      <c r="C26" s="4"/>
      <c r="D26" s="5" t="s">
        <v>166</v>
      </c>
      <c r="E26" s="6" t="s">
        <v>54</v>
      </c>
      <c r="F26" s="7" t="s">
        <v>216</v>
      </c>
      <c r="G26" s="7" t="s">
        <v>218</v>
      </c>
      <c r="H26" s="4"/>
      <c r="I26" s="4"/>
      <c r="J26" s="4"/>
      <c r="K26" s="4"/>
      <c r="L26" s="4"/>
      <c r="M26" s="4"/>
      <c r="N26" s="4"/>
      <c r="O26" s="4"/>
      <c r="P26" s="4"/>
      <c r="Q26" s="4"/>
      <c r="R26" s="4"/>
      <c r="S26" s="4"/>
      <c r="T26" s="4"/>
      <c r="U26" s="4"/>
      <c r="V26" s="4"/>
      <c r="W26" s="4"/>
      <c r="X26" s="4"/>
      <c r="Y26" s="4"/>
      <c r="Z26" s="4"/>
      <c r="AA26" s="4"/>
      <c r="AB26" s="8"/>
      <c r="AC26" s="4" t="s">
        <v>41</v>
      </c>
      <c r="AD26" s="4"/>
      <c r="AE26" s="4"/>
      <c r="AF26" s="4"/>
      <c r="AG26" s="4"/>
      <c r="AH26" s="4"/>
      <c r="AI26" s="4"/>
      <c r="AJ26" s="4"/>
      <c r="AK26" s="4"/>
      <c r="AL26" s="4"/>
      <c r="AM26" s="4"/>
      <c r="AN26" s="7"/>
    </row>
    <row r="27" spans="1:40" ht="40.5" customHeight="1">
      <c r="A27" s="3">
        <v>45441</v>
      </c>
      <c r="B27" s="4"/>
      <c r="C27" s="4" t="s">
        <v>41</v>
      </c>
      <c r="D27" s="5">
        <v>2988</v>
      </c>
      <c r="E27" s="6" t="s">
        <v>51</v>
      </c>
      <c r="F27" s="7" t="s">
        <v>219</v>
      </c>
      <c r="G27" s="7" t="s">
        <v>220</v>
      </c>
      <c r="H27" s="4"/>
      <c r="I27" s="4"/>
      <c r="J27" s="4"/>
      <c r="K27" s="4"/>
      <c r="L27" s="4"/>
      <c r="M27" s="4"/>
      <c r="N27" s="4"/>
      <c r="O27" s="4"/>
      <c r="P27" s="4"/>
      <c r="Q27" s="4"/>
      <c r="R27" s="4"/>
      <c r="S27" s="4"/>
      <c r="T27" s="4"/>
      <c r="U27" s="4"/>
      <c r="V27" s="4"/>
      <c r="W27" s="4" t="s">
        <v>41</v>
      </c>
      <c r="X27" s="27" t="s">
        <v>221</v>
      </c>
      <c r="Y27" s="4"/>
      <c r="Z27" s="4"/>
      <c r="AA27" s="4"/>
      <c r="AB27" s="8"/>
      <c r="AC27" s="4"/>
      <c r="AD27" s="4"/>
      <c r="AE27" s="4"/>
      <c r="AF27" s="4"/>
      <c r="AG27" s="4"/>
      <c r="AH27" s="4"/>
      <c r="AI27" s="4"/>
      <c r="AJ27" s="4"/>
      <c r="AK27" s="4"/>
      <c r="AL27" s="4"/>
      <c r="AM27" s="4"/>
      <c r="AN27" s="7"/>
    </row>
    <row r="28" spans="1:40">
      <c r="A28" s="3"/>
      <c r="B28" s="4"/>
      <c r="C28" s="4"/>
      <c r="D28" s="5"/>
      <c r="E28" s="10"/>
      <c r="F28" s="6"/>
      <c r="G28" s="7"/>
      <c r="H28" s="4"/>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c r="A29" s="3"/>
      <c r="B29" s="4"/>
      <c r="C29" s="4"/>
      <c r="D29" s="5"/>
      <c r="E29" s="10"/>
      <c r="F29" s="6"/>
      <c r="G29" s="7"/>
      <c r="H29" s="4"/>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7"/>
    </row>
    <row r="30" spans="1:40">
      <c r="A30" s="3"/>
      <c r="B30" s="4"/>
      <c r="C30" s="4"/>
      <c r="D30" s="5"/>
      <c r="E30" s="10"/>
      <c r="F30" s="6"/>
      <c r="G30" s="7"/>
      <c r="H30" s="4"/>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c r="A31" s="12"/>
      <c r="B31" s="13">
        <f>COUNT(B3:B30)</f>
        <v>0</v>
      </c>
      <c r="C31" s="13">
        <f>COUNTA(C3:C30)</f>
        <v>17</v>
      </c>
      <c r="D31" s="14"/>
      <c r="E31" s="15"/>
      <c r="F31" s="16"/>
      <c r="G31" s="17"/>
      <c r="H31" s="13">
        <f t="shared" ref="H31:AH31" si="0">COUNTIF(H3:H30,"X")</f>
        <v>16</v>
      </c>
      <c r="I31" s="13">
        <f t="shared" si="0"/>
        <v>0</v>
      </c>
      <c r="J31" s="13">
        <f t="shared" si="0"/>
        <v>0</v>
      </c>
      <c r="K31" s="13">
        <f t="shared" si="0"/>
        <v>0</v>
      </c>
      <c r="L31" s="13">
        <f t="shared" si="0"/>
        <v>0</v>
      </c>
      <c r="M31" s="13">
        <f t="shared" si="0"/>
        <v>0</v>
      </c>
      <c r="N31" s="13">
        <f t="shared" si="0"/>
        <v>0</v>
      </c>
      <c r="O31" s="13">
        <f t="shared" si="0"/>
        <v>0</v>
      </c>
      <c r="P31" s="13">
        <f t="shared" si="0"/>
        <v>0</v>
      </c>
      <c r="Q31" s="13">
        <f t="shared" si="0"/>
        <v>0</v>
      </c>
      <c r="R31" s="13">
        <f t="shared" si="0"/>
        <v>1</v>
      </c>
      <c r="S31" s="13">
        <f t="shared" si="0"/>
        <v>0</v>
      </c>
      <c r="T31" s="13">
        <f t="shared" si="0"/>
        <v>0</v>
      </c>
      <c r="U31" s="13">
        <f t="shared" si="0"/>
        <v>0</v>
      </c>
      <c r="V31" s="13">
        <f t="shared" si="0"/>
        <v>0</v>
      </c>
      <c r="W31" s="13">
        <f t="shared" si="0"/>
        <v>1</v>
      </c>
      <c r="X31" s="13">
        <f t="shared" si="0"/>
        <v>0</v>
      </c>
      <c r="Y31" s="13">
        <f t="shared" si="0"/>
        <v>1</v>
      </c>
      <c r="Z31" s="13">
        <f t="shared" si="0"/>
        <v>0</v>
      </c>
      <c r="AA31" s="13">
        <f t="shared" si="0"/>
        <v>3</v>
      </c>
      <c r="AB31" s="13">
        <f t="shared" si="0"/>
        <v>0</v>
      </c>
      <c r="AC31" s="13">
        <f t="shared" si="0"/>
        <v>3</v>
      </c>
      <c r="AD31" s="13">
        <f t="shared" si="0"/>
        <v>0</v>
      </c>
      <c r="AE31" s="13">
        <f t="shared" si="0"/>
        <v>0</v>
      </c>
      <c r="AF31" s="13">
        <f t="shared" si="0"/>
        <v>0</v>
      </c>
      <c r="AG31" s="13">
        <f t="shared" si="0"/>
        <v>0</v>
      </c>
      <c r="AH31" s="13">
        <f t="shared" si="0"/>
        <v>0</v>
      </c>
      <c r="AI31" s="13">
        <f>COUNTIF(AJ3:AJ30,"X")</f>
        <v>0</v>
      </c>
      <c r="AJ31" s="13">
        <f>COUNTIF(AJ3:AJ30,"X")</f>
        <v>0</v>
      </c>
      <c r="AK31" s="13">
        <f>COUNTIF(AK3:AK30,"X")</f>
        <v>0</v>
      </c>
      <c r="AL31" s="13">
        <f>COUNTIF(AL3:AL30,"X")</f>
        <v>0</v>
      </c>
      <c r="AM31" s="13">
        <f>COUNTIF(AM3:AM30,"X")</f>
        <v>0</v>
      </c>
      <c r="AN31" s="16"/>
    </row>
    <row r="32" spans="1:40">
      <c r="A32" s="18"/>
      <c r="B32" s="172">
        <f>SUM(B31:C31)</f>
        <v>17</v>
      </c>
      <c r="C32" s="172"/>
      <c r="D32" s="19"/>
      <c r="E32" s="20"/>
      <c r="F32" s="21"/>
      <c r="G32" s="22"/>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row>
    <row r="33" spans="1:40">
      <c r="A33" s="18"/>
      <c r="B33" s="24"/>
      <c r="C33" s="24"/>
      <c r="D33" s="19"/>
      <c r="E33" s="20"/>
      <c r="F33" s="21"/>
      <c r="G33" s="22"/>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row>
    <row r="34" spans="1:40">
      <c r="A34" s="18"/>
      <c r="B34" s="24"/>
      <c r="C34" s="24"/>
      <c r="D34" s="19"/>
      <c r="E34" s="20"/>
      <c r="F34" s="21"/>
      <c r="G34" s="22"/>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row>
    <row r="35" spans="1:40" ht="26.25" customHeight="1">
      <c r="A35" s="18"/>
      <c r="B35" s="24"/>
      <c r="C35" s="24"/>
      <c r="D35" s="19"/>
      <c r="E35" s="173" t="s">
        <v>590</v>
      </c>
      <c r="F35" s="173"/>
      <c r="G35" s="22"/>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row>
    <row r="36" spans="1:40" ht="24.75" customHeight="1">
      <c r="A36" s="18"/>
      <c r="B36" s="24"/>
      <c r="C36" s="24"/>
      <c r="D36" s="19"/>
      <c r="E36" s="6" t="str">
        <f>H1</f>
        <v>ACC. TRÁNSITO</v>
      </c>
      <c r="F36" s="7">
        <f>H31</f>
        <v>16</v>
      </c>
      <c r="G36" s="22"/>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row>
    <row r="37" spans="1:40">
      <c r="A37" s="18"/>
      <c r="B37" s="24"/>
      <c r="C37" s="24"/>
      <c r="D37" s="19"/>
      <c r="E37" s="6" t="str">
        <f>I1</f>
        <v>INCENDIOS</v>
      </c>
      <c r="F37" s="7">
        <f>SUM(I31:M31)</f>
        <v>0</v>
      </c>
      <c r="G37" s="22"/>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row>
    <row r="38" spans="1:40">
      <c r="A38" s="18"/>
      <c r="B38" s="24"/>
      <c r="C38" s="24"/>
      <c r="D38" s="19"/>
      <c r="E38" s="6" t="str">
        <f>N1</f>
        <v>MÉDICAS</v>
      </c>
      <c r="F38" s="7">
        <f>SUM(N31:AA31)</f>
        <v>6</v>
      </c>
      <c r="G38" s="22"/>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row>
    <row r="39" spans="1:40" ht="28.5" customHeight="1">
      <c r="A39" s="18"/>
      <c r="B39" s="24"/>
      <c r="C39" s="24"/>
      <c r="D39" s="19"/>
      <c r="E39" s="6" t="str">
        <f>AB1</f>
        <v>BUS. RESCATE</v>
      </c>
      <c r="F39" s="7">
        <f>AB31</f>
        <v>0</v>
      </c>
      <c r="G39" s="22"/>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row>
    <row r="40" spans="1:40">
      <c r="A40" s="18"/>
      <c r="B40" s="24"/>
      <c r="C40" s="24"/>
      <c r="D40" s="19"/>
      <c r="E40" s="6" t="str">
        <f>AC1</f>
        <v>TRASLADOS</v>
      </c>
      <c r="F40" s="7">
        <f>AC31</f>
        <v>3</v>
      </c>
      <c r="G40" s="22"/>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row>
    <row r="41" spans="1:40" ht="27" customHeight="1">
      <c r="A41" s="18"/>
      <c r="B41" s="24"/>
      <c r="C41" s="24"/>
      <c r="D41" s="19"/>
      <c r="E41" s="6" t="str">
        <f>AD1</f>
        <v>EVENT. NATURALES</v>
      </c>
      <c r="F41" s="7">
        <f>SUM(AD31:AG31)</f>
        <v>0</v>
      </c>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row>
    <row r="42" spans="1:40" ht="25.5" customHeight="1">
      <c r="A42" s="18"/>
      <c r="B42" s="24"/>
      <c r="C42" s="24"/>
      <c r="D42" s="19"/>
      <c r="E42" s="6" t="str">
        <f>AH1</f>
        <v>LABOR SOCIAL</v>
      </c>
      <c r="F42" s="7">
        <f>SUM(AH31:AM31)</f>
        <v>0</v>
      </c>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row>
    <row r="43" spans="1:40">
      <c r="A43" s="18"/>
      <c r="B43" s="24"/>
      <c r="C43" s="24"/>
      <c r="D43" s="19"/>
      <c r="E43" s="25" t="s">
        <v>169</v>
      </c>
      <c r="F43" s="7">
        <f>SUM(F36:F42)</f>
        <v>25</v>
      </c>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row>
  </sheetData>
  <mergeCells count="16">
    <mergeCell ref="AD1:AG1"/>
    <mergeCell ref="AH1:AM1"/>
    <mergeCell ref="AN1:AN2"/>
    <mergeCell ref="B32:C32"/>
    <mergeCell ref="E35:F35"/>
    <mergeCell ref="H1:H2"/>
    <mergeCell ref="I1:M1"/>
    <mergeCell ref="N1:AA1"/>
    <mergeCell ref="AB1:AB2"/>
    <mergeCell ref="AC1:AC2"/>
    <mergeCell ref="G1:G2"/>
    <mergeCell ref="A1:A2"/>
    <mergeCell ref="B1:C1"/>
    <mergeCell ref="D1:D2"/>
    <mergeCell ref="E1:E2"/>
    <mergeCell ref="F1:F2"/>
  </mergeCells>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O82"/>
  <sheetViews>
    <sheetView zoomScale="92" zoomScaleNormal="90" workbookViewId="0">
      <selection activeCell="D9" sqref="D9"/>
    </sheetView>
  </sheetViews>
  <sheetFormatPr baseColWidth="10" defaultRowHeight="15"/>
  <cols>
    <col min="1" max="1" width="8.42578125" customWidth="1"/>
    <col min="2" max="2" width="3.42578125" customWidth="1"/>
    <col min="3" max="3" width="4" customWidth="1"/>
    <col min="4" max="4" width="4.85546875" customWidth="1"/>
    <col min="5" max="5" width="11.7109375" customWidth="1"/>
    <col min="6" max="6" width="14.140625" customWidth="1"/>
    <col min="7" max="7" width="31.85546875" customWidth="1"/>
    <col min="8" max="41" width="1.7109375" customWidth="1"/>
  </cols>
  <sheetData>
    <row r="1" spans="1:41" ht="23.25" customHeight="1">
      <c r="A1" s="185" t="s">
        <v>0</v>
      </c>
      <c r="B1" s="187" t="s">
        <v>1</v>
      </c>
      <c r="C1" s="187"/>
      <c r="D1" s="188" t="s">
        <v>2</v>
      </c>
      <c r="E1" s="190" t="s">
        <v>172</v>
      </c>
      <c r="F1" s="190" t="s">
        <v>3</v>
      </c>
      <c r="G1" s="183" t="s">
        <v>4</v>
      </c>
      <c r="H1" s="174" t="s">
        <v>5</v>
      </c>
      <c r="I1" s="176" t="s">
        <v>6</v>
      </c>
      <c r="J1" s="176"/>
      <c r="K1" s="176"/>
      <c r="L1" s="176"/>
      <c r="M1" s="176"/>
      <c r="N1" s="177" t="s">
        <v>7</v>
      </c>
      <c r="O1" s="177"/>
      <c r="P1" s="177"/>
      <c r="Q1" s="177"/>
      <c r="R1" s="177"/>
      <c r="S1" s="177"/>
      <c r="T1" s="177"/>
      <c r="U1" s="177"/>
      <c r="V1" s="177"/>
      <c r="W1" s="177"/>
      <c r="X1" s="177"/>
      <c r="Y1" s="177"/>
      <c r="Z1" s="177"/>
      <c r="AA1" s="177"/>
      <c r="AB1" s="178" t="s">
        <v>8</v>
      </c>
      <c r="AC1" s="180" t="s">
        <v>9</v>
      </c>
      <c r="AD1" s="182" t="s">
        <v>10</v>
      </c>
      <c r="AE1" s="182"/>
      <c r="AF1" s="182"/>
      <c r="AG1" s="182"/>
      <c r="AH1" s="169" t="s">
        <v>11</v>
      </c>
      <c r="AI1" s="169"/>
      <c r="AJ1" s="169"/>
      <c r="AK1" s="169"/>
      <c r="AL1" s="169"/>
      <c r="AM1" s="169"/>
      <c r="AN1" s="193" t="s">
        <v>352</v>
      </c>
      <c r="AO1" s="170" t="s">
        <v>12</v>
      </c>
    </row>
    <row r="2" spans="1:41" ht="75">
      <c r="A2" s="186"/>
      <c r="B2" s="1" t="s">
        <v>13</v>
      </c>
      <c r="C2" s="2" t="s">
        <v>14</v>
      </c>
      <c r="D2" s="189"/>
      <c r="E2" s="191"/>
      <c r="F2" s="191"/>
      <c r="G2" s="184"/>
      <c r="H2" s="175"/>
      <c r="I2" s="44" t="s">
        <v>15</v>
      </c>
      <c r="J2" s="44" t="s">
        <v>16</v>
      </c>
      <c r="K2" s="44" t="s">
        <v>17</v>
      </c>
      <c r="L2" s="44" t="s">
        <v>18</v>
      </c>
      <c r="M2" s="44" t="s">
        <v>19</v>
      </c>
      <c r="N2" s="45" t="s">
        <v>20</v>
      </c>
      <c r="O2" s="45" t="s">
        <v>21</v>
      </c>
      <c r="P2" s="45" t="s">
        <v>22</v>
      </c>
      <c r="Q2" s="45" t="s">
        <v>23</v>
      </c>
      <c r="R2" s="45" t="s">
        <v>24</v>
      </c>
      <c r="S2" s="46" t="s">
        <v>25</v>
      </c>
      <c r="T2" s="47" t="s">
        <v>26</v>
      </c>
      <c r="U2" s="46" t="s">
        <v>27</v>
      </c>
      <c r="V2" s="46" t="s">
        <v>28</v>
      </c>
      <c r="W2" s="46" t="s">
        <v>29</v>
      </c>
      <c r="X2" s="46" t="s">
        <v>30</v>
      </c>
      <c r="Y2" s="46" t="s">
        <v>31</v>
      </c>
      <c r="Z2" s="46" t="s">
        <v>32</v>
      </c>
      <c r="AA2" s="46" t="s">
        <v>19</v>
      </c>
      <c r="AB2" s="179"/>
      <c r="AC2" s="181"/>
      <c r="AD2" s="48" t="s">
        <v>33</v>
      </c>
      <c r="AE2" s="48" t="s">
        <v>34</v>
      </c>
      <c r="AF2" s="48" t="s">
        <v>35</v>
      </c>
      <c r="AG2" s="48" t="s">
        <v>19</v>
      </c>
      <c r="AH2" s="49" t="s">
        <v>36</v>
      </c>
      <c r="AI2" s="49" t="s">
        <v>37</v>
      </c>
      <c r="AJ2" s="49" t="s">
        <v>38</v>
      </c>
      <c r="AK2" s="49" t="s">
        <v>39</v>
      </c>
      <c r="AL2" s="49" t="s">
        <v>40</v>
      </c>
      <c r="AM2" s="49" t="s">
        <v>19</v>
      </c>
      <c r="AN2" s="194"/>
      <c r="AO2" s="171"/>
    </row>
    <row r="3" spans="1:41" ht="26.25" customHeight="1">
      <c r="A3" s="3">
        <v>45444</v>
      </c>
      <c r="B3" s="4"/>
      <c r="C3" s="4" t="s">
        <v>41</v>
      </c>
      <c r="D3" s="5">
        <v>2990</v>
      </c>
      <c r="E3" s="6" t="s">
        <v>79</v>
      </c>
      <c r="F3" s="7" t="s">
        <v>222</v>
      </c>
      <c r="G3" s="7" t="s">
        <v>223</v>
      </c>
      <c r="H3" s="4" t="s">
        <v>41</v>
      </c>
      <c r="I3" s="4"/>
      <c r="J3" s="4"/>
      <c r="K3" s="4"/>
      <c r="L3" s="4"/>
      <c r="M3" s="4"/>
      <c r="N3" s="4"/>
      <c r="O3" s="4"/>
      <c r="P3" s="4"/>
      <c r="Q3" s="4"/>
      <c r="R3" s="4"/>
      <c r="S3" s="4"/>
      <c r="T3" s="4"/>
      <c r="U3" s="4"/>
      <c r="V3" s="4"/>
      <c r="W3" s="4"/>
      <c r="X3" s="4"/>
      <c r="Y3" s="4"/>
      <c r="Z3" s="4"/>
      <c r="AA3" s="4"/>
      <c r="AB3" s="8"/>
      <c r="AC3" s="4"/>
      <c r="AD3" s="4"/>
      <c r="AE3" s="4"/>
      <c r="AF3" s="4"/>
      <c r="AG3" s="4"/>
      <c r="AH3" s="4"/>
      <c r="AI3" s="4"/>
      <c r="AJ3" s="4"/>
      <c r="AK3" s="4"/>
      <c r="AL3" s="4"/>
      <c r="AM3" s="4"/>
      <c r="AN3" s="4"/>
      <c r="AO3" s="7"/>
    </row>
    <row r="4" spans="1:41" ht="26.25" customHeight="1">
      <c r="A4" s="3">
        <v>45444</v>
      </c>
      <c r="B4" s="4"/>
      <c r="C4" s="4" t="s">
        <v>41</v>
      </c>
      <c r="D4" s="5">
        <v>2991</v>
      </c>
      <c r="E4" s="6" t="s">
        <v>54</v>
      </c>
      <c r="F4" s="7" t="s">
        <v>224</v>
      </c>
      <c r="G4" s="7" t="s">
        <v>227</v>
      </c>
      <c r="H4" s="4" t="s">
        <v>41</v>
      </c>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c r="AN4" s="4"/>
      <c r="AO4" s="7"/>
    </row>
    <row r="5" spans="1:41" ht="24" customHeight="1">
      <c r="A5" s="3">
        <v>45444</v>
      </c>
      <c r="B5" s="4"/>
      <c r="C5" s="4"/>
      <c r="D5" s="5"/>
      <c r="E5" s="6" t="s">
        <v>54</v>
      </c>
      <c r="F5" s="7" t="s">
        <v>231</v>
      </c>
      <c r="G5" s="7" t="s">
        <v>230</v>
      </c>
      <c r="H5" s="4"/>
      <c r="I5" s="4"/>
      <c r="J5" s="4"/>
      <c r="K5" s="4"/>
      <c r="L5" s="4"/>
      <c r="M5" s="4"/>
      <c r="N5" s="4"/>
      <c r="O5" s="4"/>
      <c r="P5" s="4"/>
      <c r="Q5" s="4"/>
      <c r="R5" s="4"/>
      <c r="S5" s="4"/>
      <c r="T5" s="4"/>
      <c r="U5" s="4"/>
      <c r="V5" s="4"/>
      <c r="W5" s="4"/>
      <c r="X5" s="4"/>
      <c r="Y5" s="4"/>
      <c r="Z5" s="4"/>
      <c r="AA5" s="4"/>
      <c r="AB5" s="8"/>
      <c r="AC5" s="4" t="s">
        <v>41</v>
      </c>
      <c r="AD5" s="4"/>
      <c r="AE5" s="4"/>
      <c r="AF5" s="4"/>
      <c r="AG5" s="4"/>
      <c r="AH5" s="4"/>
      <c r="AI5" s="4"/>
      <c r="AJ5" s="4"/>
      <c r="AK5" s="4"/>
      <c r="AL5" s="4"/>
      <c r="AM5" s="4"/>
      <c r="AN5" s="4"/>
      <c r="AO5" s="7"/>
    </row>
    <row r="6" spans="1:41" ht="25.5" customHeight="1">
      <c r="A6" s="3">
        <v>45444</v>
      </c>
      <c r="B6" s="4" t="s">
        <v>41</v>
      </c>
      <c r="C6" s="4"/>
      <c r="D6" s="5"/>
      <c r="E6" s="6" t="s">
        <v>54</v>
      </c>
      <c r="F6" s="7" t="s">
        <v>228</v>
      </c>
      <c r="G6" s="7" t="s">
        <v>229</v>
      </c>
      <c r="H6" s="4"/>
      <c r="I6" s="4"/>
      <c r="J6" s="4"/>
      <c r="K6" s="4"/>
      <c r="L6" s="4"/>
      <c r="M6" s="4"/>
      <c r="N6" s="4"/>
      <c r="O6" s="4"/>
      <c r="P6" s="4"/>
      <c r="Q6" s="4"/>
      <c r="R6" s="4"/>
      <c r="S6" s="4"/>
      <c r="T6" s="4"/>
      <c r="U6" s="4"/>
      <c r="V6" s="4"/>
      <c r="W6" s="4" t="s">
        <v>41</v>
      </c>
      <c r="X6" s="4"/>
      <c r="Y6" s="4"/>
      <c r="Z6" s="4"/>
      <c r="AA6" s="4"/>
      <c r="AB6" s="8"/>
      <c r="AC6" s="4"/>
      <c r="AD6" s="4"/>
      <c r="AE6" s="4"/>
      <c r="AF6" s="4"/>
      <c r="AG6" s="4"/>
      <c r="AH6" s="4"/>
      <c r="AI6" s="4"/>
      <c r="AJ6" s="4"/>
      <c r="AK6" s="4"/>
      <c r="AL6" s="4"/>
      <c r="AM6" s="4"/>
      <c r="AN6" s="4"/>
      <c r="AO6" s="7"/>
    </row>
    <row r="7" spans="1:41" ht="35.25" customHeight="1">
      <c r="A7" s="3">
        <v>45444</v>
      </c>
      <c r="B7" s="4" t="s">
        <v>41</v>
      </c>
      <c r="C7" s="4"/>
      <c r="D7" s="5"/>
      <c r="E7" s="6" t="s">
        <v>79</v>
      </c>
      <c r="F7" s="7" t="s">
        <v>228</v>
      </c>
      <c r="G7" s="7" t="s">
        <v>233</v>
      </c>
      <c r="H7" s="4"/>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t="s">
        <v>41</v>
      </c>
      <c r="AN7" s="4"/>
      <c r="AO7" s="7"/>
    </row>
    <row r="8" spans="1:41" ht="32.25" customHeight="1">
      <c r="A8" s="3">
        <v>45445</v>
      </c>
      <c r="B8" s="4" t="s">
        <v>41</v>
      </c>
      <c r="C8" s="4"/>
      <c r="D8" s="5"/>
      <c r="E8" s="6" t="s">
        <v>54</v>
      </c>
      <c r="F8" s="7" t="s">
        <v>228</v>
      </c>
      <c r="G8" s="7" t="s">
        <v>232</v>
      </c>
      <c r="H8" s="4"/>
      <c r="I8" s="4"/>
      <c r="J8" s="4"/>
      <c r="K8" s="4"/>
      <c r="L8" s="4"/>
      <c r="M8" s="4"/>
      <c r="N8" s="4"/>
      <c r="O8" s="4"/>
      <c r="P8" s="4"/>
      <c r="Q8" s="4"/>
      <c r="R8" s="4"/>
      <c r="S8" s="4"/>
      <c r="T8" s="4"/>
      <c r="U8" s="4"/>
      <c r="V8" s="4"/>
      <c r="W8" s="4"/>
      <c r="X8" s="4"/>
      <c r="Y8" s="4"/>
      <c r="Z8" s="4"/>
      <c r="AA8" s="4"/>
      <c r="AB8" s="8"/>
      <c r="AC8" s="4"/>
      <c r="AD8" s="4"/>
      <c r="AE8" s="4"/>
      <c r="AF8" s="4"/>
      <c r="AG8" s="4"/>
      <c r="AH8" s="4"/>
      <c r="AI8" s="4"/>
      <c r="AJ8" s="4" t="s">
        <v>41</v>
      </c>
      <c r="AK8" s="4"/>
      <c r="AL8" s="4"/>
      <c r="AM8" s="4"/>
      <c r="AN8" s="4"/>
      <c r="AO8" s="7"/>
    </row>
    <row r="9" spans="1:41" ht="35.25" customHeight="1">
      <c r="A9" s="3">
        <v>45445</v>
      </c>
      <c r="B9" s="4" t="s">
        <v>41</v>
      </c>
      <c r="C9" s="4"/>
      <c r="D9" s="5">
        <v>2993</v>
      </c>
      <c r="E9" s="6" t="s">
        <v>54</v>
      </c>
      <c r="F9" s="7" t="s">
        <v>225</v>
      </c>
      <c r="G9" s="7" t="s">
        <v>226</v>
      </c>
      <c r="H9" s="4" t="s">
        <v>41</v>
      </c>
      <c r="I9" s="4"/>
      <c r="J9" s="4"/>
      <c r="K9" s="4"/>
      <c r="L9" s="4"/>
      <c r="M9" s="4"/>
      <c r="N9" s="4"/>
      <c r="O9" s="4"/>
      <c r="P9" s="4"/>
      <c r="Q9" s="4"/>
      <c r="R9" s="4"/>
      <c r="S9" s="4"/>
      <c r="T9" s="4"/>
      <c r="U9" s="4"/>
      <c r="V9" s="4"/>
      <c r="W9" s="4"/>
      <c r="X9" s="4"/>
      <c r="Y9" s="4"/>
      <c r="Z9" s="4"/>
      <c r="AA9" s="4"/>
      <c r="AB9" s="8"/>
      <c r="AC9" s="4"/>
      <c r="AD9" s="4"/>
      <c r="AE9" s="4"/>
      <c r="AF9" s="4"/>
      <c r="AG9" s="4"/>
      <c r="AH9" s="4"/>
      <c r="AI9" s="4"/>
      <c r="AJ9" s="4"/>
      <c r="AK9" s="4"/>
      <c r="AL9" s="4"/>
      <c r="AM9" s="4"/>
      <c r="AN9" s="4"/>
      <c r="AO9" s="7"/>
    </row>
    <row r="10" spans="1:41" ht="35.25" customHeight="1">
      <c r="A10" s="3">
        <v>45446</v>
      </c>
      <c r="B10" s="4"/>
      <c r="C10" s="4" t="s">
        <v>41</v>
      </c>
      <c r="D10" s="5">
        <v>2992</v>
      </c>
      <c r="E10" s="6" t="s">
        <v>79</v>
      </c>
      <c r="F10" s="7" t="s">
        <v>248</v>
      </c>
      <c r="G10" s="7" t="s">
        <v>249</v>
      </c>
      <c r="H10" s="4" t="s">
        <v>41</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4"/>
      <c r="AO10" s="7"/>
    </row>
    <row r="11" spans="1:41" ht="29.25" customHeight="1">
      <c r="A11" s="3">
        <v>45446</v>
      </c>
      <c r="B11" s="4"/>
      <c r="C11" s="4" t="s">
        <v>41</v>
      </c>
      <c r="D11" s="5">
        <v>2996</v>
      </c>
      <c r="E11" s="6" t="s">
        <v>57</v>
      </c>
      <c r="F11" s="7" t="s">
        <v>235</v>
      </c>
      <c r="G11" s="7" t="s">
        <v>234</v>
      </c>
      <c r="H11" s="4"/>
      <c r="I11" s="4"/>
      <c r="J11" s="4"/>
      <c r="K11" s="4"/>
      <c r="L11" s="4"/>
      <c r="M11" s="4"/>
      <c r="N11" s="4"/>
      <c r="O11" s="4"/>
      <c r="P11" s="4"/>
      <c r="Q11" s="4"/>
      <c r="R11" s="4"/>
      <c r="S11" s="4"/>
      <c r="T11" s="4"/>
      <c r="U11" s="4"/>
      <c r="V11" s="4" t="s">
        <v>41</v>
      </c>
      <c r="W11" s="4"/>
      <c r="X11" s="4"/>
      <c r="Y11" s="4"/>
      <c r="Z11" s="4"/>
      <c r="AA11" s="4"/>
      <c r="AB11" s="8"/>
      <c r="AC11" s="4"/>
      <c r="AD11" s="4"/>
      <c r="AE11" s="4"/>
      <c r="AF11" s="4"/>
      <c r="AG11" s="4"/>
      <c r="AH11" s="4"/>
      <c r="AI11" s="4"/>
      <c r="AJ11" s="4"/>
      <c r="AK11" s="4"/>
      <c r="AL11" s="4"/>
      <c r="AM11" s="4"/>
      <c r="AN11" s="4"/>
      <c r="AO11" s="7"/>
    </row>
    <row r="12" spans="1:41" ht="39" customHeight="1">
      <c r="A12" s="3">
        <v>45446</v>
      </c>
      <c r="B12" s="4" t="s">
        <v>41</v>
      </c>
      <c r="C12" s="4"/>
      <c r="D12" s="5">
        <v>2994</v>
      </c>
      <c r="E12" s="6" t="s">
        <v>79</v>
      </c>
      <c r="F12" s="7" t="s">
        <v>240</v>
      </c>
      <c r="G12" s="7" t="s">
        <v>241</v>
      </c>
      <c r="H12" s="4" t="s">
        <v>41</v>
      </c>
      <c r="I12" s="4"/>
      <c r="J12" s="4"/>
      <c r="K12" s="4"/>
      <c r="L12" s="4"/>
      <c r="M12" s="4"/>
      <c r="N12" s="4"/>
      <c r="O12" s="4"/>
      <c r="P12" s="4"/>
      <c r="Q12" s="4"/>
      <c r="R12" s="4"/>
      <c r="S12" s="4"/>
      <c r="T12" s="4"/>
      <c r="U12" s="4"/>
      <c r="V12" s="4"/>
      <c r="W12" s="4"/>
      <c r="X12" s="4"/>
      <c r="Y12" s="4"/>
      <c r="Z12" s="4"/>
      <c r="AA12" s="4" t="s">
        <v>41</v>
      </c>
      <c r="AB12" s="8"/>
      <c r="AC12" s="4"/>
      <c r="AD12" s="4"/>
      <c r="AE12" s="4"/>
      <c r="AF12" s="4"/>
      <c r="AG12" s="4"/>
      <c r="AH12" s="4"/>
      <c r="AI12" s="4"/>
      <c r="AJ12" s="4"/>
      <c r="AK12" s="4"/>
      <c r="AL12" s="4"/>
      <c r="AM12" s="4"/>
      <c r="AN12" s="4"/>
      <c r="AO12" s="7"/>
    </row>
    <row r="13" spans="1:41" ht="43.5" customHeight="1">
      <c r="A13" s="3">
        <v>45446</v>
      </c>
      <c r="B13" s="4" t="s">
        <v>41</v>
      </c>
      <c r="D13" s="28">
        <v>2995</v>
      </c>
      <c r="E13" s="29" t="s">
        <v>79</v>
      </c>
      <c r="F13" s="30" t="s">
        <v>242</v>
      </c>
      <c r="G13" s="30" t="s">
        <v>243</v>
      </c>
      <c r="H13" s="4" t="s">
        <v>41</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4"/>
      <c r="AO13" s="7"/>
    </row>
    <row r="14" spans="1:41" ht="39.75" customHeight="1">
      <c r="A14" s="3">
        <v>45447</v>
      </c>
      <c r="B14" s="4"/>
      <c r="C14" s="4" t="s">
        <v>41</v>
      </c>
      <c r="D14" s="5">
        <v>2997</v>
      </c>
      <c r="E14" s="6" t="s">
        <v>54</v>
      </c>
      <c r="F14" s="7" t="s">
        <v>236</v>
      </c>
      <c r="G14" s="7" t="s">
        <v>237</v>
      </c>
      <c r="H14" s="4" t="s">
        <v>41</v>
      </c>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4"/>
      <c r="AO14" s="7"/>
    </row>
    <row r="15" spans="1:41" ht="29.25" customHeight="1">
      <c r="A15" s="3">
        <v>45447</v>
      </c>
      <c r="B15" s="4"/>
      <c r="C15" s="4" t="s">
        <v>41</v>
      </c>
      <c r="D15" s="5"/>
      <c r="E15" s="6" t="s">
        <v>54</v>
      </c>
      <c r="F15" s="7" t="s">
        <v>238</v>
      </c>
      <c r="G15" s="7" t="s">
        <v>239</v>
      </c>
      <c r="H15" s="4"/>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t="s">
        <v>41</v>
      </c>
      <c r="AJ15" s="4"/>
      <c r="AK15" s="4"/>
      <c r="AL15" s="4"/>
      <c r="AM15" s="4"/>
      <c r="AN15" s="4"/>
      <c r="AO15" s="7"/>
    </row>
    <row r="16" spans="1:41" ht="39" customHeight="1">
      <c r="A16" s="3">
        <v>45448</v>
      </c>
      <c r="B16" s="4"/>
      <c r="C16" s="4" t="s">
        <v>41</v>
      </c>
      <c r="D16" s="5"/>
      <c r="E16" s="6" t="s">
        <v>130</v>
      </c>
      <c r="F16" s="7" t="s">
        <v>244</v>
      </c>
      <c r="G16" s="7" t="s">
        <v>245</v>
      </c>
      <c r="H16" s="4"/>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t="s">
        <v>41</v>
      </c>
      <c r="AM16" s="4"/>
      <c r="AN16" s="4"/>
      <c r="AO16" s="7"/>
    </row>
    <row r="17" spans="1:41" ht="40.5" customHeight="1">
      <c r="A17" s="3">
        <v>45448</v>
      </c>
      <c r="B17" s="4" t="s">
        <v>41</v>
      </c>
      <c r="C17" s="4"/>
      <c r="D17" s="5"/>
      <c r="E17" s="6" t="s">
        <v>54</v>
      </c>
      <c r="F17" s="7" t="s">
        <v>246</v>
      </c>
      <c r="G17" s="7" t="s">
        <v>247</v>
      </c>
      <c r="H17" s="4"/>
      <c r="I17" s="4"/>
      <c r="J17" s="4"/>
      <c r="K17" s="4"/>
      <c r="L17" s="4"/>
      <c r="M17" s="4"/>
      <c r="N17" s="4"/>
      <c r="O17" s="4"/>
      <c r="P17" s="4"/>
      <c r="Q17" s="4"/>
      <c r="R17" s="4"/>
      <c r="S17" s="4"/>
      <c r="T17" s="4"/>
      <c r="U17" s="4"/>
      <c r="V17" s="4" t="s">
        <v>41</v>
      </c>
      <c r="W17" s="4"/>
      <c r="X17" s="4"/>
      <c r="Y17" s="4"/>
      <c r="Z17" s="4"/>
      <c r="AA17" s="4"/>
      <c r="AB17" s="8"/>
      <c r="AC17" s="4"/>
      <c r="AD17" s="4"/>
      <c r="AE17" s="4"/>
      <c r="AF17" s="4"/>
      <c r="AG17" s="4"/>
      <c r="AH17" s="4"/>
      <c r="AI17" s="4"/>
      <c r="AJ17" s="4"/>
      <c r="AK17" s="4"/>
      <c r="AL17" s="4"/>
      <c r="AM17" s="4"/>
      <c r="AN17" s="4"/>
      <c r="AO17" s="7"/>
    </row>
    <row r="18" spans="1:41" ht="41.25" customHeight="1">
      <c r="A18" s="3">
        <v>45450</v>
      </c>
      <c r="B18" s="4"/>
      <c r="C18" s="4" t="s">
        <v>41</v>
      </c>
      <c r="D18" s="5">
        <v>3601</v>
      </c>
      <c r="E18" s="6" t="s">
        <v>250</v>
      </c>
      <c r="F18" s="7" t="s">
        <v>251</v>
      </c>
      <c r="G18" s="7" t="s">
        <v>252</v>
      </c>
      <c r="H18" s="4" t="s">
        <v>41</v>
      </c>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c r="AN18" s="4"/>
      <c r="AO18" s="7"/>
    </row>
    <row r="19" spans="1:41" ht="40.5" customHeight="1">
      <c r="A19" s="3">
        <v>45450</v>
      </c>
      <c r="B19" s="4"/>
      <c r="C19" s="4" t="s">
        <v>41</v>
      </c>
      <c r="D19" s="5">
        <v>3602</v>
      </c>
      <c r="E19" s="6" t="s">
        <v>250</v>
      </c>
      <c r="F19" s="7" t="s">
        <v>253</v>
      </c>
      <c r="G19" s="7" t="s">
        <v>254</v>
      </c>
      <c r="H19" s="4" t="s">
        <v>41</v>
      </c>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c r="AN19" s="4"/>
      <c r="AO19" s="7"/>
    </row>
    <row r="20" spans="1:41" ht="40.5" customHeight="1">
      <c r="A20" s="3">
        <v>45450</v>
      </c>
      <c r="B20" s="4"/>
      <c r="C20" s="4" t="s">
        <v>41</v>
      </c>
      <c r="D20" s="5"/>
      <c r="E20" s="6" t="s">
        <v>250</v>
      </c>
      <c r="F20" s="7" t="s">
        <v>268</v>
      </c>
      <c r="G20" s="7" t="s">
        <v>269</v>
      </c>
      <c r="H20" s="4"/>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c r="AJ20" s="4"/>
      <c r="AK20" s="4"/>
      <c r="AL20" s="4"/>
      <c r="AM20" s="4" t="s">
        <v>41</v>
      </c>
      <c r="AN20" s="4"/>
      <c r="AO20" s="7"/>
    </row>
    <row r="21" spans="1:41" ht="32.25" customHeight="1">
      <c r="A21" s="3">
        <v>45450</v>
      </c>
      <c r="B21" s="4"/>
      <c r="C21" s="4" t="s">
        <v>41</v>
      </c>
      <c r="D21" s="5">
        <v>2999</v>
      </c>
      <c r="E21" s="6" t="s">
        <v>250</v>
      </c>
      <c r="F21" s="7" t="s">
        <v>255</v>
      </c>
      <c r="G21" s="7" t="s">
        <v>256</v>
      </c>
      <c r="H21" s="4" t="s">
        <v>41</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4"/>
      <c r="AO21" s="7"/>
    </row>
    <row r="22" spans="1:41" ht="28.5" customHeight="1">
      <c r="A22" s="3">
        <v>45450</v>
      </c>
      <c r="B22" s="4"/>
      <c r="C22" s="4" t="s">
        <v>41</v>
      </c>
      <c r="D22" s="5">
        <v>3000</v>
      </c>
      <c r="E22" s="6" t="s">
        <v>250</v>
      </c>
      <c r="F22" s="7" t="s">
        <v>259</v>
      </c>
      <c r="G22" s="7" t="s">
        <v>257</v>
      </c>
      <c r="H22" s="4" t="s">
        <v>41</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4"/>
      <c r="AO22" s="7"/>
    </row>
    <row r="23" spans="1:41" ht="27.75" customHeight="1">
      <c r="A23" s="3">
        <v>45450</v>
      </c>
      <c r="B23" s="4"/>
      <c r="C23" s="4" t="s">
        <v>41</v>
      </c>
      <c r="D23" s="5">
        <v>3603</v>
      </c>
      <c r="E23" s="6" t="s">
        <v>250</v>
      </c>
      <c r="F23" s="7" t="s">
        <v>258</v>
      </c>
      <c r="G23" s="7" t="s">
        <v>260</v>
      </c>
      <c r="H23" s="4" t="s">
        <v>41</v>
      </c>
      <c r="I23" s="4"/>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c r="AN23" s="4"/>
      <c r="AO23" s="7"/>
    </row>
    <row r="24" spans="1:41" ht="39.75" customHeight="1">
      <c r="A24" s="3">
        <v>45451</v>
      </c>
      <c r="B24" s="4"/>
      <c r="C24" s="4" t="s">
        <v>41</v>
      </c>
      <c r="D24" s="5">
        <v>3604</v>
      </c>
      <c r="E24" s="6" t="s">
        <v>261</v>
      </c>
      <c r="F24" s="7" t="s">
        <v>262</v>
      </c>
      <c r="G24" s="7" t="s">
        <v>263</v>
      </c>
      <c r="H24" s="4" t="s">
        <v>41</v>
      </c>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4"/>
      <c r="AO24" s="7"/>
    </row>
    <row r="25" spans="1:41" ht="28.5" customHeight="1">
      <c r="A25" s="3">
        <v>45451</v>
      </c>
      <c r="B25" s="4"/>
      <c r="C25" s="4" t="s">
        <v>41</v>
      </c>
      <c r="D25" s="5">
        <v>3605</v>
      </c>
      <c r="E25" s="6" t="s">
        <v>261</v>
      </c>
      <c r="F25" s="7" t="s">
        <v>264</v>
      </c>
      <c r="G25" s="7" t="s">
        <v>265</v>
      </c>
      <c r="H25" s="4"/>
      <c r="I25" s="4"/>
      <c r="J25" s="4"/>
      <c r="K25" s="4"/>
      <c r="L25" s="4"/>
      <c r="M25" s="4"/>
      <c r="N25" s="4"/>
      <c r="O25" s="4"/>
      <c r="P25" s="4"/>
      <c r="Q25" s="4"/>
      <c r="R25" s="4"/>
      <c r="S25" s="4"/>
      <c r="T25" s="4"/>
      <c r="U25" s="4"/>
      <c r="V25" s="4"/>
      <c r="W25" s="4"/>
      <c r="X25" s="4"/>
      <c r="Y25" s="4"/>
      <c r="Z25" s="4"/>
      <c r="AA25" s="4" t="s">
        <v>41</v>
      </c>
      <c r="AB25" s="8"/>
      <c r="AC25" s="4"/>
      <c r="AD25" s="4"/>
      <c r="AE25" s="4"/>
      <c r="AF25" s="4"/>
      <c r="AG25" s="4"/>
      <c r="AH25" s="4"/>
      <c r="AI25" s="4"/>
      <c r="AJ25" s="4"/>
      <c r="AK25" s="4"/>
      <c r="AL25" s="4"/>
      <c r="AM25" s="4"/>
      <c r="AN25" s="4"/>
      <c r="AO25" s="7"/>
    </row>
    <row r="26" spans="1:41" ht="47.25" customHeight="1">
      <c r="A26" s="3">
        <v>45452</v>
      </c>
      <c r="B26" s="4" t="s">
        <v>41</v>
      </c>
      <c r="C26" s="4"/>
      <c r="D26" s="5">
        <v>3606</v>
      </c>
      <c r="E26" s="6" t="s">
        <v>250</v>
      </c>
      <c r="F26" s="7" t="s">
        <v>266</v>
      </c>
      <c r="G26" s="7" t="s">
        <v>267</v>
      </c>
      <c r="H26" s="4" t="s">
        <v>41</v>
      </c>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4"/>
      <c r="AO26" s="7"/>
    </row>
    <row r="27" spans="1:41" ht="48" customHeight="1">
      <c r="A27" s="3">
        <v>45453</v>
      </c>
      <c r="B27" s="4"/>
      <c r="C27" s="4" t="s">
        <v>41</v>
      </c>
      <c r="D27" s="5">
        <v>3607</v>
      </c>
      <c r="E27" s="6" t="s">
        <v>250</v>
      </c>
      <c r="F27" s="7" t="s">
        <v>271</v>
      </c>
      <c r="G27" s="7" t="s">
        <v>274</v>
      </c>
      <c r="H27" s="4"/>
      <c r="I27" s="4"/>
      <c r="J27" s="4"/>
      <c r="K27" s="4"/>
      <c r="L27" s="4"/>
      <c r="M27" s="4"/>
      <c r="N27" s="4"/>
      <c r="O27" s="4"/>
      <c r="P27" s="4"/>
      <c r="Q27" s="4"/>
      <c r="R27" s="4"/>
      <c r="S27" s="4"/>
      <c r="T27" s="4"/>
      <c r="U27" s="4"/>
      <c r="V27" s="4"/>
      <c r="W27" s="4" t="s">
        <v>41</v>
      </c>
      <c r="X27" s="4"/>
      <c r="Y27" s="4"/>
      <c r="Z27" s="4"/>
      <c r="AA27" s="4"/>
      <c r="AB27" s="8"/>
      <c r="AC27" s="4"/>
      <c r="AD27" s="4"/>
      <c r="AE27" s="4"/>
      <c r="AF27" s="4"/>
      <c r="AG27" s="4"/>
      <c r="AH27" s="4"/>
      <c r="AI27" s="4"/>
      <c r="AJ27" s="4"/>
      <c r="AK27" s="4"/>
      <c r="AL27" s="4"/>
      <c r="AM27" s="4"/>
      <c r="AN27" s="4"/>
      <c r="AO27" s="7"/>
    </row>
    <row r="28" spans="1:41" ht="42" customHeight="1">
      <c r="A28" s="3">
        <v>45453</v>
      </c>
      <c r="B28" s="4"/>
      <c r="C28" s="4" t="s">
        <v>41</v>
      </c>
      <c r="D28" s="5">
        <v>3608</v>
      </c>
      <c r="E28" s="6" t="s">
        <v>250</v>
      </c>
      <c r="F28" s="7" t="s">
        <v>272</v>
      </c>
      <c r="G28" s="7" t="s">
        <v>273</v>
      </c>
      <c r="H28" s="4" t="s">
        <v>41</v>
      </c>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4"/>
      <c r="AO28" s="7"/>
    </row>
    <row r="29" spans="1:41" ht="46.5" customHeight="1">
      <c r="A29" s="3">
        <v>45453</v>
      </c>
      <c r="B29" s="4"/>
      <c r="C29" s="4" t="s">
        <v>41</v>
      </c>
      <c r="D29" s="5">
        <v>3609</v>
      </c>
      <c r="E29" s="6" t="s">
        <v>275</v>
      </c>
      <c r="F29" s="7" t="s">
        <v>276</v>
      </c>
      <c r="G29" s="7" t="s">
        <v>277</v>
      </c>
      <c r="H29" s="4" t="s">
        <v>41</v>
      </c>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4"/>
      <c r="AO29" s="7"/>
    </row>
    <row r="30" spans="1:41" ht="42" customHeight="1">
      <c r="A30" s="3">
        <v>45453</v>
      </c>
      <c r="B30" s="4"/>
      <c r="C30" s="4" t="s">
        <v>41</v>
      </c>
      <c r="D30" s="5">
        <v>3610</v>
      </c>
      <c r="E30" s="6" t="s">
        <v>275</v>
      </c>
      <c r="F30" s="7" t="s">
        <v>278</v>
      </c>
      <c r="G30" s="7" t="s">
        <v>279</v>
      </c>
      <c r="H30" s="4" t="s">
        <v>41</v>
      </c>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4"/>
      <c r="AO30" s="7"/>
    </row>
    <row r="31" spans="1:41" ht="30.75" customHeight="1">
      <c r="A31" s="3">
        <v>45454</v>
      </c>
      <c r="B31" s="4"/>
      <c r="C31" s="4" t="s">
        <v>41</v>
      </c>
      <c r="D31" s="5"/>
      <c r="E31" s="6" t="s">
        <v>54</v>
      </c>
      <c r="F31" s="7" t="s">
        <v>283</v>
      </c>
      <c r="G31" s="7" t="s">
        <v>280</v>
      </c>
      <c r="H31" s="4"/>
      <c r="I31" s="4"/>
      <c r="J31" s="4"/>
      <c r="K31" s="4"/>
      <c r="L31" s="4"/>
      <c r="M31" s="4"/>
      <c r="N31" s="4"/>
      <c r="O31" s="4"/>
      <c r="P31" s="4"/>
      <c r="Q31" s="4"/>
      <c r="R31" s="4"/>
      <c r="S31" s="4"/>
      <c r="T31" s="4"/>
      <c r="U31" s="4"/>
      <c r="V31" s="4"/>
      <c r="W31" s="4"/>
      <c r="X31" s="4"/>
      <c r="Y31" s="4"/>
      <c r="Z31" s="4"/>
      <c r="AA31" s="4"/>
      <c r="AB31" s="8"/>
      <c r="AC31" s="4" t="s">
        <v>41</v>
      </c>
      <c r="AD31" s="4"/>
      <c r="AE31" s="4"/>
      <c r="AF31" s="4"/>
      <c r="AG31" s="4"/>
      <c r="AH31" s="4"/>
      <c r="AI31" s="4"/>
      <c r="AJ31" s="4"/>
      <c r="AK31" s="4"/>
      <c r="AL31" s="4"/>
      <c r="AM31" s="4"/>
      <c r="AN31" s="4"/>
      <c r="AO31" s="7"/>
    </row>
    <row r="32" spans="1:41" ht="44.25" customHeight="1">
      <c r="A32" s="3">
        <v>45454</v>
      </c>
      <c r="B32" s="4"/>
      <c r="C32" s="4" t="s">
        <v>41</v>
      </c>
      <c r="D32" s="5"/>
      <c r="E32" s="6" t="s">
        <v>130</v>
      </c>
      <c r="F32" s="7" t="s">
        <v>282</v>
      </c>
      <c r="G32" s="7" t="s">
        <v>281</v>
      </c>
      <c r="H32" s="4"/>
      <c r="I32" s="4"/>
      <c r="J32" s="4"/>
      <c r="K32" s="4"/>
      <c r="L32" s="4"/>
      <c r="M32" s="4"/>
      <c r="N32" s="4"/>
      <c r="O32" s="4"/>
      <c r="P32" s="4"/>
      <c r="Q32" s="4"/>
      <c r="R32" s="4"/>
      <c r="S32" s="4"/>
      <c r="T32" s="4"/>
      <c r="U32" s="4"/>
      <c r="V32" s="4"/>
      <c r="W32" s="4"/>
      <c r="X32" s="4"/>
      <c r="Y32" s="4"/>
      <c r="Z32" s="4"/>
      <c r="AA32" s="4"/>
      <c r="AB32" s="8"/>
      <c r="AC32" s="4"/>
      <c r="AD32" s="4"/>
      <c r="AE32" s="4"/>
      <c r="AF32" s="4"/>
      <c r="AG32" s="4"/>
      <c r="AH32" s="4"/>
      <c r="AI32" s="4"/>
      <c r="AJ32" s="4"/>
      <c r="AK32" s="4"/>
      <c r="AL32" s="4" t="s">
        <v>41</v>
      </c>
      <c r="AM32" s="4"/>
      <c r="AN32" s="4"/>
      <c r="AO32" s="7"/>
    </row>
    <row r="33" spans="1:41" ht="41.25" customHeight="1">
      <c r="A33" s="3">
        <v>45455</v>
      </c>
      <c r="B33" s="4"/>
      <c r="C33" s="4" t="s">
        <v>41</v>
      </c>
      <c r="D33" s="5"/>
      <c r="E33" s="6" t="s">
        <v>250</v>
      </c>
      <c r="F33" s="7" t="s">
        <v>284</v>
      </c>
      <c r="G33" s="7" t="s">
        <v>285</v>
      </c>
      <c r="H33" s="4"/>
      <c r="I33" s="4"/>
      <c r="J33" s="4"/>
      <c r="K33" s="4"/>
      <c r="L33" s="4"/>
      <c r="M33" s="4"/>
      <c r="N33" s="4"/>
      <c r="O33" s="4"/>
      <c r="P33" s="4"/>
      <c r="Q33" s="4"/>
      <c r="R33" s="4"/>
      <c r="S33" s="4"/>
      <c r="T33" s="4"/>
      <c r="U33" s="4"/>
      <c r="V33" s="4"/>
      <c r="W33" s="4"/>
      <c r="X33" s="4"/>
      <c r="Y33" s="4"/>
      <c r="Z33" s="4"/>
      <c r="AA33" s="4"/>
      <c r="AB33" s="8"/>
      <c r="AC33" s="4" t="s">
        <v>41</v>
      </c>
      <c r="AD33" s="4"/>
      <c r="AE33" s="4"/>
      <c r="AF33" s="4"/>
      <c r="AG33" s="4"/>
      <c r="AH33" s="9"/>
      <c r="AI33" s="4"/>
      <c r="AJ33" s="4"/>
      <c r="AK33" s="4"/>
      <c r="AL33" s="4"/>
      <c r="AM33" s="4"/>
      <c r="AN33" s="4"/>
      <c r="AO33" s="7"/>
    </row>
    <row r="34" spans="1:41" ht="42" customHeight="1">
      <c r="A34" s="3">
        <v>45455</v>
      </c>
      <c r="B34" s="4"/>
      <c r="C34" s="4" t="s">
        <v>41</v>
      </c>
      <c r="D34" s="5">
        <v>3611</v>
      </c>
      <c r="E34" s="6" t="s">
        <v>79</v>
      </c>
      <c r="F34" s="7" t="s">
        <v>286</v>
      </c>
      <c r="G34" s="7" t="s">
        <v>287</v>
      </c>
      <c r="H34" s="4" t="s">
        <v>41</v>
      </c>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c r="AN34" s="4"/>
      <c r="AO34" s="7"/>
    </row>
    <row r="35" spans="1:41" ht="27.75" customHeight="1">
      <c r="A35" s="3">
        <v>45455</v>
      </c>
      <c r="B35" s="4"/>
      <c r="C35" s="4" t="s">
        <v>41</v>
      </c>
      <c r="D35" s="5">
        <v>3612</v>
      </c>
      <c r="E35" s="6" t="s">
        <v>54</v>
      </c>
      <c r="F35" s="7" t="s">
        <v>288</v>
      </c>
      <c r="G35" s="7" t="s">
        <v>289</v>
      </c>
      <c r="H35" s="5" t="s">
        <v>41</v>
      </c>
      <c r="I35" s="4"/>
      <c r="J35" s="4"/>
      <c r="K35" s="4"/>
      <c r="L35" s="4"/>
      <c r="M35" s="4"/>
      <c r="N35" s="4"/>
      <c r="O35" s="4"/>
      <c r="P35" s="4"/>
      <c r="Q35" s="4"/>
      <c r="R35" s="4"/>
      <c r="S35" s="4"/>
      <c r="T35" s="4"/>
      <c r="U35" s="4"/>
      <c r="V35" s="4"/>
      <c r="W35" s="4"/>
      <c r="X35" s="4"/>
      <c r="Y35" s="4"/>
      <c r="Z35" s="4"/>
      <c r="AA35" s="4"/>
      <c r="AB35" s="8"/>
      <c r="AC35" s="4"/>
      <c r="AD35" s="4"/>
      <c r="AE35" s="4"/>
      <c r="AF35" s="4"/>
      <c r="AG35" s="4"/>
      <c r="AH35" s="4"/>
      <c r="AI35" s="4"/>
      <c r="AJ35" s="4"/>
      <c r="AK35" s="4"/>
      <c r="AL35" s="4"/>
      <c r="AM35" s="4"/>
      <c r="AN35" s="4"/>
      <c r="AO35" s="7"/>
    </row>
    <row r="36" spans="1:41" ht="25.5" customHeight="1">
      <c r="A36" s="3">
        <v>45455</v>
      </c>
      <c r="B36" s="4"/>
      <c r="C36" s="4" t="s">
        <v>41</v>
      </c>
      <c r="D36" s="5">
        <v>3613</v>
      </c>
      <c r="E36" s="6" t="s">
        <v>54</v>
      </c>
      <c r="F36" s="7" t="s">
        <v>290</v>
      </c>
      <c r="G36" s="7" t="s">
        <v>291</v>
      </c>
      <c r="H36" s="4" t="s">
        <v>41</v>
      </c>
      <c r="I36" s="4"/>
      <c r="J36" s="4"/>
      <c r="K36" s="4"/>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c r="AN36" s="4"/>
      <c r="AO36" s="7"/>
    </row>
    <row r="37" spans="1:41" ht="33.75" customHeight="1">
      <c r="A37" s="3">
        <v>45455</v>
      </c>
      <c r="B37" s="4"/>
      <c r="C37" s="4" t="s">
        <v>41</v>
      </c>
      <c r="D37" s="5">
        <v>3614</v>
      </c>
      <c r="E37" s="6" t="s">
        <v>54</v>
      </c>
      <c r="F37" s="7" t="s">
        <v>292</v>
      </c>
      <c r="G37" s="7" t="s">
        <v>293</v>
      </c>
      <c r="H37" s="4" t="s">
        <v>41</v>
      </c>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4"/>
      <c r="AO37" s="7"/>
    </row>
    <row r="38" spans="1:41" ht="35.25" customHeight="1">
      <c r="A38" s="3">
        <v>45456</v>
      </c>
      <c r="B38" s="4"/>
      <c r="C38" s="4" t="s">
        <v>41</v>
      </c>
      <c r="D38" s="5">
        <v>3615</v>
      </c>
      <c r="E38" s="6" t="s">
        <v>79</v>
      </c>
      <c r="F38" s="7" t="s">
        <v>294</v>
      </c>
      <c r="G38" s="31" t="s">
        <v>295</v>
      </c>
      <c r="H38" s="4" t="s">
        <v>41</v>
      </c>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c r="AN38" s="4"/>
      <c r="AO38" s="7"/>
    </row>
    <row r="39" spans="1:41" ht="27" customHeight="1">
      <c r="A39" s="3">
        <v>45456</v>
      </c>
      <c r="B39" s="4"/>
      <c r="C39" s="4" t="s">
        <v>41</v>
      </c>
      <c r="D39" s="5"/>
      <c r="E39" s="6" t="s">
        <v>130</v>
      </c>
      <c r="F39" s="7" t="s">
        <v>296</v>
      </c>
      <c r="G39" s="7" t="s">
        <v>299</v>
      </c>
      <c r="H39" s="4"/>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t="s">
        <v>41</v>
      </c>
      <c r="AM39" s="4"/>
      <c r="AN39" s="4"/>
      <c r="AO39" s="7"/>
    </row>
    <row r="40" spans="1:41" ht="46.5" customHeight="1">
      <c r="A40" s="3">
        <v>45457</v>
      </c>
      <c r="B40" s="4"/>
      <c r="C40" s="4" t="s">
        <v>41</v>
      </c>
      <c r="D40" s="5"/>
      <c r="E40" s="6" t="s">
        <v>54</v>
      </c>
      <c r="F40" s="7" t="s">
        <v>297</v>
      </c>
      <c r="G40" s="7" t="s">
        <v>298</v>
      </c>
      <c r="H40" s="4"/>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t="s">
        <v>41</v>
      </c>
      <c r="AN40" s="4"/>
      <c r="AO40" s="7"/>
    </row>
    <row r="41" spans="1:41" ht="47.25" customHeight="1">
      <c r="A41" s="3">
        <v>45457</v>
      </c>
      <c r="B41" s="4"/>
      <c r="C41" s="4" t="s">
        <v>41</v>
      </c>
      <c r="D41" s="5"/>
      <c r="E41" s="6" t="s">
        <v>130</v>
      </c>
      <c r="F41" s="7" t="s">
        <v>300</v>
      </c>
      <c r="G41" s="7" t="s">
        <v>302</v>
      </c>
      <c r="H41" s="4"/>
      <c r="I41" s="4"/>
      <c r="J41" s="4"/>
      <c r="K41" s="4"/>
      <c r="L41" s="4"/>
      <c r="M41" s="4"/>
      <c r="N41" s="4"/>
      <c r="O41" s="4"/>
      <c r="P41" s="4"/>
      <c r="Q41" s="4"/>
      <c r="R41" s="4"/>
      <c r="S41" s="4"/>
      <c r="T41" s="4"/>
      <c r="U41" s="4"/>
      <c r="V41" s="4"/>
      <c r="W41" s="4"/>
      <c r="X41" s="4"/>
      <c r="Y41" s="4"/>
      <c r="Z41" s="4"/>
      <c r="AA41" s="4"/>
      <c r="AB41" s="8"/>
      <c r="AC41" s="4" t="s">
        <v>41</v>
      </c>
      <c r="AD41" s="4"/>
      <c r="AE41" s="4"/>
      <c r="AF41" s="4"/>
      <c r="AG41" s="4"/>
      <c r="AH41" s="4"/>
      <c r="AI41" s="4"/>
      <c r="AJ41" s="4"/>
      <c r="AK41" s="4"/>
      <c r="AL41" s="4"/>
      <c r="AM41" s="4"/>
      <c r="AN41" s="4"/>
      <c r="AO41" s="7"/>
    </row>
    <row r="42" spans="1:41" ht="40.5" customHeight="1">
      <c r="A42" s="3">
        <v>45458</v>
      </c>
      <c r="B42" s="4"/>
      <c r="C42" s="4" t="s">
        <v>41</v>
      </c>
      <c r="D42" s="5">
        <v>3616</v>
      </c>
      <c r="E42" s="6" t="s">
        <v>54</v>
      </c>
      <c r="F42" s="7" t="s">
        <v>301</v>
      </c>
      <c r="G42" s="7" t="s">
        <v>303</v>
      </c>
      <c r="H42" s="4" t="s">
        <v>41</v>
      </c>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4"/>
      <c r="AO42" s="7"/>
    </row>
    <row r="43" spans="1:41" ht="38.25" customHeight="1">
      <c r="A43" s="3">
        <v>45458</v>
      </c>
      <c r="B43" s="4"/>
      <c r="C43" s="4" t="s">
        <v>41</v>
      </c>
      <c r="D43" s="5">
        <v>3617</v>
      </c>
      <c r="E43" s="6" t="s">
        <v>57</v>
      </c>
      <c r="F43" s="7" t="s">
        <v>304</v>
      </c>
      <c r="G43" s="7" t="s">
        <v>305</v>
      </c>
      <c r="H43" s="4" t="s">
        <v>41</v>
      </c>
      <c r="I43" s="4"/>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c r="AN43" s="4"/>
      <c r="AO43" s="7"/>
    </row>
    <row r="44" spans="1:41" ht="41.25" customHeight="1">
      <c r="A44" s="3">
        <v>45458</v>
      </c>
      <c r="B44" s="4"/>
      <c r="C44" s="4" t="s">
        <v>41</v>
      </c>
      <c r="D44" s="5">
        <v>3618</v>
      </c>
      <c r="E44" s="6" t="s">
        <v>79</v>
      </c>
      <c r="F44" s="7" t="s">
        <v>306</v>
      </c>
      <c r="G44" s="7" t="s">
        <v>307</v>
      </c>
      <c r="H44" s="4" t="s">
        <v>41</v>
      </c>
      <c r="I44" s="4"/>
      <c r="J44" s="4"/>
      <c r="K44" s="4"/>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c r="AN44" s="4"/>
      <c r="AO44" s="7"/>
    </row>
    <row r="45" spans="1:41" ht="42" customHeight="1">
      <c r="A45" s="3">
        <v>45460</v>
      </c>
      <c r="B45" s="4"/>
      <c r="C45" s="4" t="s">
        <v>41</v>
      </c>
      <c r="D45" s="5">
        <v>3619</v>
      </c>
      <c r="E45" s="6" t="s">
        <v>275</v>
      </c>
      <c r="F45" s="7" t="s">
        <v>308</v>
      </c>
      <c r="G45" s="7" t="s">
        <v>309</v>
      </c>
      <c r="H45" s="4" t="s">
        <v>41</v>
      </c>
      <c r="I45" s="4"/>
      <c r="J45" s="4"/>
      <c r="K45" s="4"/>
      <c r="L45" s="4"/>
      <c r="M45" s="4"/>
      <c r="N45" s="4"/>
      <c r="O45" s="4"/>
      <c r="P45" s="4"/>
      <c r="Q45" s="4"/>
      <c r="R45" s="4"/>
      <c r="S45" s="4"/>
      <c r="T45" s="4"/>
      <c r="U45" s="4"/>
      <c r="V45" s="4"/>
      <c r="W45" s="4"/>
      <c r="X45" s="4"/>
      <c r="Y45" s="4"/>
      <c r="Z45" s="4"/>
      <c r="AA45" s="4"/>
      <c r="AB45" s="8"/>
      <c r="AC45" s="4"/>
      <c r="AD45" s="4"/>
      <c r="AE45" s="4"/>
      <c r="AF45" s="4"/>
      <c r="AG45" s="4"/>
      <c r="AH45" s="4"/>
      <c r="AI45" s="4"/>
      <c r="AJ45" s="4"/>
      <c r="AK45" s="4"/>
      <c r="AL45" s="4"/>
      <c r="AM45" s="4"/>
      <c r="AN45" s="4"/>
      <c r="AO45" s="7"/>
    </row>
    <row r="46" spans="1:41" ht="45" customHeight="1">
      <c r="A46" s="3">
        <v>45461</v>
      </c>
      <c r="B46" s="4"/>
      <c r="C46" s="4" t="s">
        <v>41</v>
      </c>
      <c r="D46" s="5"/>
      <c r="E46" s="6" t="s">
        <v>250</v>
      </c>
      <c r="F46" s="7" t="s">
        <v>310</v>
      </c>
      <c r="G46" s="7" t="s">
        <v>311</v>
      </c>
      <c r="H46" s="4"/>
      <c r="I46" s="4"/>
      <c r="J46" s="4"/>
      <c r="K46" s="4"/>
      <c r="L46" s="4"/>
      <c r="M46" s="4"/>
      <c r="N46" s="4"/>
      <c r="O46" s="4"/>
      <c r="P46" s="4"/>
      <c r="Q46" s="4"/>
      <c r="R46" s="4"/>
      <c r="S46" s="4"/>
      <c r="T46" s="4"/>
      <c r="U46" s="4"/>
      <c r="V46" s="4"/>
      <c r="W46" s="4"/>
      <c r="X46" s="4"/>
      <c r="Y46" s="4"/>
      <c r="Z46" s="4"/>
      <c r="AA46" s="4"/>
      <c r="AB46" s="8"/>
      <c r="AC46" s="4"/>
      <c r="AD46" s="4"/>
      <c r="AE46" s="4"/>
      <c r="AF46" s="4"/>
      <c r="AG46" s="4"/>
      <c r="AH46" s="4"/>
      <c r="AI46" s="4" t="s">
        <v>41</v>
      </c>
      <c r="AJ46" s="4"/>
      <c r="AK46" s="4"/>
      <c r="AL46" s="4"/>
      <c r="AM46" s="4"/>
      <c r="AN46" s="4"/>
      <c r="AO46" s="7"/>
    </row>
    <row r="47" spans="1:41" ht="32.25" customHeight="1">
      <c r="A47" s="3">
        <v>45461</v>
      </c>
      <c r="B47" s="4"/>
      <c r="C47" s="4" t="s">
        <v>41</v>
      </c>
      <c r="D47" s="5">
        <v>3620</v>
      </c>
      <c r="E47" s="6" t="s">
        <v>275</v>
      </c>
      <c r="F47" s="7" t="s">
        <v>312</v>
      </c>
      <c r="G47" s="7" t="s">
        <v>313</v>
      </c>
      <c r="H47" s="4"/>
      <c r="I47" s="4"/>
      <c r="J47" s="4"/>
      <c r="K47" s="4"/>
      <c r="L47" s="4"/>
      <c r="M47" s="4"/>
      <c r="N47" s="4"/>
      <c r="O47" s="4"/>
      <c r="P47" s="4"/>
      <c r="Q47" s="4"/>
      <c r="R47" s="4"/>
      <c r="S47" s="4"/>
      <c r="T47" s="4"/>
      <c r="U47" s="4"/>
      <c r="V47" s="4"/>
      <c r="W47" s="4"/>
      <c r="X47" s="4"/>
      <c r="Y47" s="4"/>
      <c r="Z47" s="4"/>
      <c r="AA47" s="4" t="s">
        <v>41</v>
      </c>
      <c r="AB47" s="8"/>
      <c r="AC47" s="4"/>
      <c r="AD47" s="4"/>
      <c r="AE47" s="4"/>
      <c r="AF47" s="4"/>
      <c r="AG47" s="4"/>
      <c r="AH47" s="4"/>
      <c r="AI47" s="4"/>
      <c r="AJ47" s="4"/>
      <c r="AK47" s="4"/>
      <c r="AL47" s="4"/>
      <c r="AM47" s="4"/>
      <c r="AN47" s="4"/>
      <c r="AO47" s="7"/>
    </row>
    <row r="48" spans="1:41" ht="39.75" customHeight="1">
      <c r="A48" s="3">
        <v>45462</v>
      </c>
      <c r="B48" s="4"/>
      <c r="C48" s="4" t="s">
        <v>41</v>
      </c>
      <c r="D48" s="5">
        <v>3621</v>
      </c>
      <c r="E48" s="6" t="s">
        <v>275</v>
      </c>
      <c r="F48" s="7" t="s">
        <v>314</v>
      </c>
      <c r="G48" s="7" t="s">
        <v>315</v>
      </c>
      <c r="H48" s="4" t="s">
        <v>41</v>
      </c>
      <c r="I48" s="4"/>
      <c r="J48" s="4"/>
      <c r="K48" s="4"/>
      <c r="L48" s="4"/>
      <c r="M48" s="4"/>
      <c r="N48" s="4"/>
      <c r="O48" s="4"/>
      <c r="P48" s="4"/>
      <c r="Q48" s="4"/>
      <c r="R48" s="4"/>
      <c r="S48" s="4"/>
      <c r="T48" s="4"/>
      <c r="U48" s="4"/>
      <c r="V48" s="4"/>
      <c r="W48" s="4"/>
      <c r="X48" s="4"/>
      <c r="Y48" s="4"/>
      <c r="Z48" s="4"/>
      <c r="AA48" s="4"/>
      <c r="AB48" s="8"/>
      <c r="AC48" s="4"/>
      <c r="AD48" s="4"/>
      <c r="AE48" s="4"/>
      <c r="AF48" s="4"/>
      <c r="AG48" s="4"/>
      <c r="AH48" s="4"/>
      <c r="AI48" s="4"/>
      <c r="AJ48" s="4"/>
      <c r="AK48" s="4"/>
      <c r="AL48" s="4"/>
      <c r="AM48" s="4"/>
      <c r="AN48" s="4"/>
      <c r="AO48" s="7"/>
    </row>
    <row r="49" spans="1:41" ht="45" customHeight="1">
      <c r="A49" s="3">
        <v>45462</v>
      </c>
      <c r="B49" s="4"/>
      <c r="C49" s="4" t="s">
        <v>41</v>
      </c>
      <c r="D49" s="5">
        <v>3622</v>
      </c>
      <c r="E49" s="6" t="s">
        <v>261</v>
      </c>
      <c r="F49" s="7" t="s">
        <v>316</v>
      </c>
      <c r="G49" s="7" t="s">
        <v>317</v>
      </c>
      <c r="H49" s="4" t="s">
        <v>41</v>
      </c>
      <c r="I49" s="4"/>
      <c r="J49" s="4"/>
      <c r="K49" s="4"/>
      <c r="L49" s="4"/>
      <c r="M49" s="4"/>
      <c r="N49" s="4"/>
      <c r="O49" s="4"/>
      <c r="P49" s="4"/>
      <c r="Q49" s="4"/>
      <c r="R49" s="4"/>
      <c r="S49" s="4"/>
      <c r="T49" s="4"/>
      <c r="U49" s="4"/>
      <c r="V49" s="4"/>
      <c r="W49" s="4"/>
      <c r="X49" s="4"/>
      <c r="Y49" s="4"/>
      <c r="Z49" s="4"/>
      <c r="AA49" s="4"/>
      <c r="AB49" s="8"/>
      <c r="AC49" s="4"/>
      <c r="AD49" s="4"/>
      <c r="AE49" s="4"/>
      <c r="AF49" s="4"/>
      <c r="AG49" s="4"/>
      <c r="AH49" s="4"/>
      <c r="AI49" s="4"/>
      <c r="AJ49" s="4"/>
      <c r="AK49" s="4"/>
      <c r="AL49" s="4"/>
      <c r="AM49" s="4"/>
      <c r="AN49" s="4"/>
      <c r="AO49" s="7"/>
    </row>
    <row r="50" spans="1:41" ht="44.25" customHeight="1">
      <c r="A50" s="3">
        <v>45463</v>
      </c>
      <c r="B50" s="4"/>
      <c r="C50" s="4" t="s">
        <v>41</v>
      </c>
      <c r="D50" s="5">
        <v>3623</v>
      </c>
      <c r="E50" s="6" t="s">
        <v>250</v>
      </c>
      <c r="F50" s="7" t="s">
        <v>318</v>
      </c>
      <c r="G50" s="7" t="s">
        <v>319</v>
      </c>
      <c r="H50" s="4" t="s">
        <v>41</v>
      </c>
      <c r="I50" s="4"/>
      <c r="J50" s="4"/>
      <c r="K50" s="4"/>
      <c r="L50" s="4"/>
      <c r="M50" s="4"/>
      <c r="N50" s="4"/>
      <c r="O50" s="4"/>
      <c r="P50" s="4"/>
      <c r="Q50" s="4"/>
      <c r="R50" s="4"/>
      <c r="S50" s="4"/>
      <c r="T50" s="4"/>
      <c r="U50" s="4"/>
      <c r="V50" s="4"/>
      <c r="W50" s="4"/>
      <c r="X50" s="4"/>
      <c r="Y50" s="4"/>
      <c r="Z50" s="4"/>
      <c r="AA50" s="4"/>
      <c r="AB50" s="8"/>
      <c r="AC50" s="4"/>
      <c r="AD50" s="4"/>
      <c r="AE50" s="4"/>
      <c r="AF50" s="4"/>
      <c r="AG50" s="4"/>
      <c r="AH50" s="4"/>
      <c r="AI50" s="4"/>
      <c r="AJ50" s="4"/>
      <c r="AK50" s="4"/>
      <c r="AL50" s="4"/>
      <c r="AM50" s="4"/>
      <c r="AN50" s="4"/>
      <c r="AO50" s="7"/>
    </row>
    <row r="51" spans="1:41" ht="25.5" customHeight="1">
      <c r="A51" s="3">
        <v>45463</v>
      </c>
      <c r="B51" s="4"/>
      <c r="C51" s="4" t="s">
        <v>41</v>
      </c>
      <c r="D51" s="5">
        <v>3624</v>
      </c>
      <c r="E51" s="29" t="s">
        <v>261</v>
      </c>
      <c r="F51" s="6" t="s">
        <v>320</v>
      </c>
      <c r="G51" s="7" t="s">
        <v>321</v>
      </c>
      <c r="H51" s="4" t="s">
        <v>41</v>
      </c>
      <c r="I51" s="4"/>
      <c r="J51" s="4"/>
      <c r="K51" s="4"/>
      <c r="L51" s="4"/>
      <c r="M51" s="4"/>
      <c r="N51" s="4"/>
      <c r="O51" s="4"/>
      <c r="P51" s="4"/>
      <c r="Q51" s="4"/>
      <c r="R51" s="4"/>
      <c r="S51" s="4"/>
      <c r="T51" s="4"/>
      <c r="U51" s="4"/>
      <c r="V51" s="4"/>
      <c r="W51" s="4"/>
      <c r="X51" s="4"/>
      <c r="Y51" s="4"/>
      <c r="Z51" s="4"/>
      <c r="AA51" s="4"/>
      <c r="AB51" s="8"/>
      <c r="AC51" s="4"/>
      <c r="AD51" s="4"/>
      <c r="AE51" s="4"/>
      <c r="AF51" s="4"/>
      <c r="AG51" s="4"/>
      <c r="AH51" s="4"/>
      <c r="AI51" s="4"/>
      <c r="AJ51" s="4"/>
      <c r="AK51" s="4"/>
      <c r="AL51" s="4"/>
      <c r="AM51" s="4"/>
      <c r="AN51" s="4"/>
      <c r="AO51" s="7"/>
    </row>
    <row r="52" spans="1:41" ht="44.25" customHeight="1">
      <c r="A52" s="3">
        <v>45464</v>
      </c>
      <c r="B52" s="4"/>
      <c r="C52" s="4" t="s">
        <v>41</v>
      </c>
      <c r="D52" s="5">
        <v>3625</v>
      </c>
      <c r="E52" s="6" t="s">
        <v>79</v>
      </c>
      <c r="F52" s="7" t="s">
        <v>322</v>
      </c>
      <c r="G52" s="7" t="s">
        <v>323</v>
      </c>
      <c r="H52" s="4" t="s">
        <v>41</v>
      </c>
      <c r="I52" s="4"/>
      <c r="J52" s="4"/>
      <c r="K52" s="4"/>
      <c r="L52" s="4"/>
      <c r="M52" s="4"/>
      <c r="N52" s="4"/>
      <c r="O52" s="4"/>
      <c r="P52" s="4"/>
      <c r="Q52" s="4"/>
      <c r="R52" s="4"/>
      <c r="S52" s="4"/>
      <c r="T52" s="4"/>
      <c r="U52" s="4"/>
      <c r="V52" s="4"/>
      <c r="W52" s="4"/>
      <c r="X52" s="4"/>
      <c r="Y52" s="4"/>
      <c r="Z52" s="4"/>
      <c r="AA52" s="4"/>
      <c r="AB52" s="8"/>
      <c r="AC52" s="4"/>
      <c r="AD52" s="4"/>
      <c r="AE52" s="4"/>
      <c r="AF52" s="4"/>
      <c r="AG52" s="4"/>
      <c r="AH52" s="4"/>
      <c r="AI52" s="4"/>
      <c r="AJ52" s="4"/>
      <c r="AK52" s="4"/>
      <c r="AL52" s="4"/>
      <c r="AM52" s="4"/>
      <c r="AN52" s="4"/>
      <c r="AO52" s="7"/>
    </row>
    <row r="53" spans="1:41" ht="27" customHeight="1">
      <c r="A53" s="3">
        <v>45464</v>
      </c>
      <c r="B53" s="4"/>
      <c r="C53" s="4" t="s">
        <v>41</v>
      </c>
      <c r="D53" s="5">
        <v>3626</v>
      </c>
      <c r="E53" s="6" t="s">
        <v>79</v>
      </c>
      <c r="F53" s="7" t="s">
        <v>324</v>
      </c>
      <c r="G53" s="7" t="s">
        <v>325</v>
      </c>
      <c r="H53" s="4" t="s">
        <v>41</v>
      </c>
      <c r="I53" s="4"/>
      <c r="J53" s="4"/>
      <c r="K53" s="4"/>
      <c r="L53" s="4"/>
      <c r="M53" s="4"/>
      <c r="N53" s="4"/>
      <c r="O53" s="4"/>
      <c r="P53" s="4"/>
      <c r="Q53" s="4"/>
      <c r="R53" s="4"/>
      <c r="S53" s="4"/>
      <c r="T53" s="4"/>
      <c r="U53" s="4"/>
      <c r="V53" s="4"/>
      <c r="W53" s="4"/>
      <c r="X53" s="4"/>
      <c r="Y53" s="4"/>
      <c r="Z53" s="4"/>
      <c r="AA53" s="4"/>
      <c r="AB53" s="8"/>
      <c r="AC53" s="4"/>
      <c r="AD53" s="4"/>
      <c r="AE53" s="4"/>
      <c r="AF53" s="4"/>
      <c r="AG53" s="4"/>
      <c r="AH53" s="4"/>
      <c r="AI53" s="4"/>
      <c r="AJ53" s="4"/>
      <c r="AK53" s="4"/>
      <c r="AL53" s="4"/>
      <c r="AM53" s="4"/>
      <c r="AN53" s="4"/>
      <c r="AO53" s="7"/>
    </row>
    <row r="54" spans="1:41" ht="33" customHeight="1">
      <c r="A54" s="3">
        <v>45465</v>
      </c>
      <c r="B54" s="4"/>
      <c r="C54" s="4" t="s">
        <v>41</v>
      </c>
      <c r="D54" s="5">
        <v>3627</v>
      </c>
      <c r="E54" s="6" t="s">
        <v>130</v>
      </c>
      <c r="F54" s="7" t="s">
        <v>326</v>
      </c>
      <c r="G54" s="7" t="s">
        <v>327</v>
      </c>
      <c r="H54" s="4" t="s">
        <v>41</v>
      </c>
      <c r="I54" s="4"/>
      <c r="J54" s="4"/>
      <c r="K54" s="4"/>
      <c r="L54" s="4"/>
      <c r="M54" s="4"/>
      <c r="N54" s="4"/>
      <c r="O54" s="4"/>
      <c r="P54" s="4"/>
      <c r="Q54" s="4"/>
      <c r="R54" s="4"/>
      <c r="S54" s="4"/>
      <c r="T54" s="4"/>
      <c r="U54" s="4"/>
      <c r="V54" s="4"/>
      <c r="W54" s="4"/>
      <c r="X54" s="4"/>
      <c r="Y54" s="4"/>
      <c r="Z54" s="4"/>
      <c r="AA54" s="4"/>
      <c r="AB54" s="8"/>
      <c r="AC54" s="4"/>
      <c r="AD54" s="4"/>
      <c r="AE54" s="4"/>
      <c r="AF54" s="4"/>
      <c r="AG54" s="4"/>
      <c r="AH54" s="4"/>
      <c r="AI54" s="4"/>
      <c r="AJ54" s="4"/>
      <c r="AK54" s="4"/>
      <c r="AL54" s="4"/>
      <c r="AM54" s="4"/>
      <c r="AN54" s="4"/>
      <c r="AO54" s="7"/>
    </row>
    <row r="55" spans="1:41" ht="30" customHeight="1">
      <c r="A55" s="3">
        <v>45465</v>
      </c>
      <c r="B55" s="4"/>
      <c r="C55" s="4" t="s">
        <v>41</v>
      </c>
      <c r="D55" s="5">
        <v>3628</v>
      </c>
      <c r="E55" s="6" t="s">
        <v>130</v>
      </c>
      <c r="F55" s="7" t="s">
        <v>328</v>
      </c>
      <c r="G55" s="7" t="s">
        <v>329</v>
      </c>
      <c r="H55" s="4" t="s">
        <v>41</v>
      </c>
      <c r="I55" s="4"/>
      <c r="J55" s="4"/>
      <c r="K55" s="4"/>
      <c r="L55" s="4"/>
      <c r="M55" s="4"/>
      <c r="N55" s="4"/>
      <c r="O55" s="4"/>
      <c r="P55" s="4"/>
      <c r="Q55" s="4"/>
      <c r="R55" s="4"/>
      <c r="S55" s="4"/>
      <c r="T55" s="4"/>
      <c r="U55" s="4"/>
      <c r="V55" s="4"/>
      <c r="W55" s="4"/>
      <c r="X55" s="4"/>
      <c r="Y55" s="4"/>
      <c r="Z55" s="4"/>
      <c r="AA55" s="4"/>
      <c r="AB55" s="8"/>
      <c r="AC55" s="4"/>
      <c r="AD55" s="4"/>
      <c r="AE55" s="4"/>
      <c r="AF55" s="4"/>
      <c r="AG55" s="4"/>
      <c r="AH55" s="4"/>
      <c r="AI55" s="4"/>
      <c r="AJ55" s="4"/>
      <c r="AK55" s="4"/>
      <c r="AL55" s="4"/>
      <c r="AM55" s="4"/>
      <c r="AN55" s="4"/>
      <c r="AO55" s="7"/>
    </row>
    <row r="56" spans="1:41" ht="48.75" customHeight="1">
      <c r="A56" s="3">
        <v>45466</v>
      </c>
      <c r="B56" s="4"/>
      <c r="C56" s="4" t="s">
        <v>41</v>
      </c>
      <c r="D56" s="5">
        <v>3629</v>
      </c>
      <c r="E56" s="6" t="s">
        <v>57</v>
      </c>
      <c r="F56" s="7" t="s">
        <v>330</v>
      </c>
      <c r="G56" s="7" t="s">
        <v>331</v>
      </c>
      <c r="H56" s="4"/>
      <c r="I56" s="4"/>
      <c r="J56" s="4"/>
      <c r="K56" s="4"/>
      <c r="L56" s="4"/>
      <c r="M56" s="4"/>
      <c r="N56" s="4"/>
      <c r="O56" s="4"/>
      <c r="P56" s="4"/>
      <c r="Q56" s="4"/>
      <c r="R56" s="4"/>
      <c r="S56" s="4"/>
      <c r="T56" s="4"/>
      <c r="U56" s="4" t="s">
        <v>41</v>
      </c>
      <c r="V56" s="4"/>
      <c r="W56" s="4"/>
      <c r="X56" s="4"/>
      <c r="Y56" s="4"/>
      <c r="Z56" s="4"/>
      <c r="AA56" s="4"/>
      <c r="AB56" s="8"/>
      <c r="AC56" s="4"/>
      <c r="AD56" s="4"/>
      <c r="AE56" s="4"/>
      <c r="AF56" s="4"/>
      <c r="AG56" s="4"/>
      <c r="AH56" s="4"/>
      <c r="AI56" s="4"/>
      <c r="AJ56" s="4"/>
      <c r="AK56" s="4"/>
      <c r="AL56" s="4"/>
      <c r="AM56" s="4"/>
      <c r="AN56" s="4"/>
      <c r="AO56" s="7"/>
    </row>
    <row r="57" spans="1:41" ht="30" customHeight="1">
      <c r="A57" s="3">
        <v>45467</v>
      </c>
      <c r="B57" s="4"/>
      <c r="C57" s="4" t="s">
        <v>41</v>
      </c>
      <c r="D57" s="5">
        <v>3630</v>
      </c>
      <c r="E57" s="6" t="s">
        <v>79</v>
      </c>
      <c r="F57" s="7" t="s">
        <v>332</v>
      </c>
      <c r="G57" s="7" t="s">
        <v>333</v>
      </c>
      <c r="H57" s="4"/>
      <c r="I57" s="4"/>
      <c r="J57" s="4"/>
      <c r="K57" s="4"/>
      <c r="L57" s="4"/>
      <c r="M57" s="4"/>
      <c r="N57" s="4"/>
      <c r="O57" s="4"/>
      <c r="P57" s="4"/>
      <c r="Q57" s="4"/>
      <c r="R57" s="4"/>
      <c r="S57" s="4"/>
      <c r="T57" s="4"/>
      <c r="U57" s="4"/>
      <c r="V57" s="4"/>
      <c r="W57" s="4"/>
      <c r="X57" s="4"/>
      <c r="Y57" s="4"/>
      <c r="Z57" s="4"/>
      <c r="AA57" s="4" t="s">
        <v>41</v>
      </c>
      <c r="AB57" s="8"/>
      <c r="AC57" s="4"/>
      <c r="AD57" s="4"/>
      <c r="AE57" s="4"/>
      <c r="AF57" s="4"/>
      <c r="AG57" s="4"/>
      <c r="AH57" s="4"/>
      <c r="AI57" s="4"/>
      <c r="AJ57" s="4"/>
      <c r="AK57" s="4"/>
      <c r="AL57" s="4"/>
      <c r="AM57" s="4"/>
      <c r="AN57" s="4"/>
      <c r="AO57" s="7"/>
    </row>
    <row r="58" spans="1:41" ht="39" customHeight="1">
      <c r="A58" s="3">
        <v>45468</v>
      </c>
      <c r="B58" s="4"/>
      <c r="C58" s="4" t="s">
        <v>41</v>
      </c>
      <c r="D58" s="5"/>
      <c r="E58" s="6" t="s">
        <v>57</v>
      </c>
      <c r="F58" s="7" t="s">
        <v>338</v>
      </c>
      <c r="G58" s="7" t="s">
        <v>339</v>
      </c>
      <c r="H58" s="4"/>
      <c r="I58" s="4" t="s">
        <v>41</v>
      </c>
      <c r="J58" s="4"/>
      <c r="K58" s="4"/>
      <c r="L58" s="4"/>
      <c r="M58" s="4"/>
      <c r="N58" s="4"/>
      <c r="O58" s="4"/>
      <c r="P58" s="4"/>
      <c r="Q58" s="4"/>
      <c r="R58" s="4"/>
      <c r="S58" s="4"/>
      <c r="T58" s="4"/>
      <c r="U58" s="4"/>
      <c r="V58" s="4"/>
      <c r="W58" s="4"/>
      <c r="X58" s="4"/>
      <c r="Y58" s="4"/>
      <c r="Z58" s="4"/>
      <c r="AA58" s="4"/>
      <c r="AB58" s="8"/>
      <c r="AC58" s="4"/>
      <c r="AD58" s="4"/>
      <c r="AE58" s="4"/>
      <c r="AF58" s="4"/>
      <c r="AG58" s="4"/>
      <c r="AH58" s="4"/>
      <c r="AI58" s="4"/>
      <c r="AJ58" s="4"/>
      <c r="AK58" s="4"/>
      <c r="AL58" s="4"/>
      <c r="AM58" s="4"/>
      <c r="AN58" s="4"/>
      <c r="AO58" s="7"/>
    </row>
    <row r="59" spans="1:41" ht="42" customHeight="1">
      <c r="A59" s="3">
        <v>45468</v>
      </c>
      <c r="B59" s="4" t="s">
        <v>41</v>
      </c>
      <c r="C59" s="4"/>
      <c r="D59" s="5">
        <v>3631</v>
      </c>
      <c r="E59" s="6" t="s">
        <v>79</v>
      </c>
      <c r="F59" s="11" t="s">
        <v>334</v>
      </c>
      <c r="G59" s="7" t="s">
        <v>335</v>
      </c>
      <c r="H59" s="4"/>
      <c r="I59" s="4"/>
      <c r="J59" s="4"/>
      <c r="K59" s="4"/>
      <c r="L59" s="4"/>
      <c r="M59" s="4"/>
      <c r="N59" s="4"/>
      <c r="O59" s="4"/>
      <c r="P59" s="4"/>
      <c r="Q59" s="4"/>
      <c r="R59" s="4"/>
      <c r="S59" s="4"/>
      <c r="T59" s="4"/>
      <c r="U59" s="4"/>
      <c r="V59" s="4" t="s">
        <v>41</v>
      </c>
      <c r="W59" s="4"/>
      <c r="X59" s="4"/>
      <c r="Y59" s="4"/>
      <c r="Z59" s="4"/>
      <c r="AA59" s="4"/>
      <c r="AB59" s="8"/>
      <c r="AC59" s="4"/>
      <c r="AD59" s="4"/>
      <c r="AE59" s="4"/>
      <c r="AF59" s="4"/>
      <c r="AG59" s="4"/>
      <c r="AH59" s="4"/>
      <c r="AI59" s="4"/>
      <c r="AJ59" s="4"/>
      <c r="AK59" s="4"/>
      <c r="AL59" s="4"/>
      <c r="AM59" s="4"/>
      <c r="AN59" s="4"/>
      <c r="AO59" s="7"/>
    </row>
    <row r="60" spans="1:41" ht="40.5" customHeight="1">
      <c r="A60" s="3">
        <v>45468</v>
      </c>
      <c r="B60" s="4" t="s">
        <v>41</v>
      </c>
      <c r="C60" s="4"/>
      <c r="D60" s="5">
        <v>3632</v>
      </c>
      <c r="E60" s="32" t="s">
        <v>79</v>
      </c>
      <c r="F60" s="6" t="s">
        <v>336</v>
      </c>
      <c r="G60" s="7" t="s">
        <v>337</v>
      </c>
      <c r="H60" s="4" t="s">
        <v>41</v>
      </c>
      <c r="I60" s="4"/>
      <c r="J60" s="4"/>
      <c r="K60" s="4"/>
      <c r="L60" s="4"/>
      <c r="M60" s="4"/>
      <c r="N60" s="4"/>
      <c r="O60" s="4"/>
      <c r="P60" s="4"/>
      <c r="Q60" s="4"/>
      <c r="R60" s="4"/>
      <c r="S60" s="4"/>
      <c r="T60" s="4"/>
      <c r="U60" s="4"/>
      <c r="V60" s="4"/>
      <c r="W60" s="4"/>
      <c r="X60" s="4"/>
      <c r="Y60" s="4"/>
      <c r="Z60" s="4"/>
      <c r="AA60" s="4"/>
      <c r="AB60" s="8"/>
      <c r="AC60" s="4"/>
      <c r="AD60" s="4"/>
      <c r="AE60" s="4"/>
      <c r="AF60" s="4"/>
      <c r="AG60" s="4"/>
      <c r="AH60" s="4"/>
      <c r="AI60" s="4"/>
      <c r="AJ60" s="4"/>
      <c r="AK60" s="4"/>
      <c r="AL60" s="4"/>
      <c r="AM60" s="4"/>
      <c r="AN60" s="4"/>
      <c r="AO60" s="7"/>
    </row>
    <row r="61" spans="1:41" ht="27">
      <c r="A61" s="3">
        <v>45469</v>
      </c>
      <c r="B61" s="4"/>
      <c r="C61" s="4" t="s">
        <v>41</v>
      </c>
      <c r="D61" s="5">
        <v>3633</v>
      </c>
      <c r="E61" s="32" t="s">
        <v>275</v>
      </c>
      <c r="F61" s="6" t="s">
        <v>340</v>
      </c>
      <c r="G61" s="7" t="s">
        <v>341</v>
      </c>
      <c r="H61" s="4" t="s">
        <v>41</v>
      </c>
      <c r="I61" s="4"/>
      <c r="J61" s="4"/>
      <c r="K61" s="4"/>
      <c r="L61" s="4"/>
      <c r="M61" s="4"/>
      <c r="N61" s="4"/>
      <c r="O61" s="4"/>
      <c r="P61" s="4"/>
      <c r="Q61" s="4"/>
      <c r="R61" s="4"/>
      <c r="S61" s="4"/>
      <c r="T61" s="4"/>
      <c r="U61" s="4"/>
      <c r="V61" s="4"/>
      <c r="W61" s="4"/>
      <c r="X61" s="4"/>
      <c r="Y61" s="4"/>
      <c r="Z61" s="4"/>
      <c r="AA61" s="4"/>
      <c r="AB61" s="8"/>
      <c r="AC61" s="4"/>
      <c r="AD61" s="4"/>
      <c r="AE61" s="4"/>
      <c r="AF61" s="4"/>
      <c r="AG61" s="4"/>
      <c r="AH61" s="4"/>
      <c r="AI61" s="4"/>
      <c r="AJ61" s="4"/>
      <c r="AK61" s="4"/>
      <c r="AL61" s="4"/>
      <c r="AM61" s="4"/>
      <c r="AN61" s="4"/>
      <c r="AO61" s="7"/>
    </row>
    <row r="62" spans="1:41" ht="27">
      <c r="A62" s="3">
        <v>45472</v>
      </c>
      <c r="B62" s="4"/>
      <c r="C62" s="4" t="s">
        <v>41</v>
      </c>
      <c r="D62" s="5">
        <v>3634</v>
      </c>
      <c r="E62" s="10" t="s">
        <v>275</v>
      </c>
      <c r="F62" s="6" t="s">
        <v>342</v>
      </c>
      <c r="G62" s="7" t="s">
        <v>343</v>
      </c>
      <c r="H62" s="4" t="s">
        <v>41</v>
      </c>
      <c r="I62" s="4"/>
      <c r="J62" s="4"/>
      <c r="K62" s="4"/>
      <c r="L62" s="4"/>
      <c r="M62" s="4"/>
      <c r="N62" s="4"/>
      <c r="O62" s="4"/>
      <c r="P62" s="4"/>
      <c r="Q62" s="4"/>
      <c r="R62" s="4"/>
      <c r="S62" s="4"/>
      <c r="T62" s="4"/>
      <c r="U62" s="4"/>
      <c r="V62" s="4"/>
      <c r="W62" s="4"/>
      <c r="X62" s="4"/>
      <c r="Y62" s="4"/>
      <c r="Z62" s="4"/>
      <c r="AA62" s="4"/>
      <c r="AB62" s="8"/>
      <c r="AC62" s="4"/>
      <c r="AD62" s="4"/>
      <c r="AE62" s="4"/>
      <c r="AF62" s="4"/>
      <c r="AG62" s="4"/>
      <c r="AH62" s="4"/>
      <c r="AI62" s="4"/>
      <c r="AJ62" s="4"/>
      <c r="AK62" s="4"/>
      <c r="AL62" s="4"/>
      <c r="AM62" s="4"/>
      <c r="AN62" s="4"/>
      <c r="AO62" s="7"/>
    </row>
    <row r="63" spans="1:41" ht="44.25" customHeight="1">
      <c r="A63" s="3">
        <v>45503</v>
      </c>
      <c r="B63" s="4" t="s">
        <v>94</v>
      </c>
      <c r="C63" s="4"/>
      <c r="D63" s="5"/>
      <c r="E63" s="26" t="s">
        <v>275</v>
      </c>
      <c r="F63" s="6" t="s">
        <v>228</v>
      </c>
      <c r="G63" s="7" t="s">
        <v>353</v>
      </c>
      <c r="H63" s="4"/>
      <c r="I63" s="4"/>
      <c r="J63" s="4"/>
      <c r="K63" s="4"/>
      <c r="L63" s="4"/>
      <c r="M63" s="4"/>
      <c r="N63" s="4"/>
      <c r="O63" s="4"/>
      <c r="P63" s="4"/>
      <c r="Q63" s="4"/>
      <c r="R63" s="4"/>
      <c r="S63" s="4"/>
      <c r="T63" s="4"/>
      <c r="U63" s="4"/>
      <c r="V63" s="4"/>
      <c r="W63" s="4"/>
      <c r="X63" s="4"/>
      <c r="Y63" s="4"/>
      <c r="Z63" s="4"/>
      <c r="AA63" s="4"/>
      <c r="AB63" s="8"/>
      <c r="AC63" s="4"/>
      <c r="AD63" s="4"/>
      <c r="AE63" s="4"/>
      <c r="AF63" s="4"/>
      <c r="AG63" s="4"/>
      <c r="AH63" s="4"/>
      <c r="AI63" s="4"/>
      <c r="AJ63" s="4"/>
      <c r="AK63" s="4"/>
      <c r="AL63" s="4"/>
      <c r="AM63" s="4"/>
      <c r="AN63" s="4" t="s">
        <v>41</v>
      </c>
      <c r="AO63" s="7"/>
    </row>
    <row r="64" spans="1:41">
      <c r="A64" s="12"/>
      <c r="B64" s="13">
        <f>COUNT(B3:B63)</f>
        <v>0</v>
      </c>
      <c r="C64" s="13">
        <f>COUNTA(C3:C63)</f>
        <v>49</v>
      </c>
      <c r="D64" s="14"/>
      <c r="E64" s="15"/>
      <c r="F64" s="16"/>
      <c r="G64" s="17"/>
      <c r="H64" s="13">
        <f t="shared" ref="H64:AH64" si="0">COUNTIF(H3:H63,"X")</f>
        <v>37</v>
      </c>
      <c r="I64" s="13">
        <f t="shared" si="0"/>
        <v>1</v>
      </c>
      <c r="J64" s="13">
        <f t="shared" si="0"/>
        <v>0</v>
      </c>
      <c r="K64" s="13">
        <f t="shared" si="0"/>
        <v>0</v>
      </c>
      <c r="L64" s="13">
        <f t="shared" si="0"/>
        <v>0</v>
      </c>
      <c r="M64" s="13">
        <f t="shared" si="0"/>
        <v>0</v>
      </c>
      <c r="N64" s="13">
        <f t="shared" si="0"/>
        <v>0</v>
      </c>
      <c r="O64" s="13">
        <f t="shared" si="0"/>
        <v>0</v>
      </c>
      <c r="P64" s="13">
        <f t="shared" si="0"/>
        <v>0</v>
      </c>
      <c r="Q64" s="13">
        <f t="shared" si="0"/>
        <v>0</v>
      </c>
      <c r="R64" s="13">
        <f t="shared" si="0"/>
        <v>0</v>
      </c>
      <c r="S64" s="13">
        <f t="shared" si="0"/>
        <v>0</v>
      </c>
      <c r="T64" s="13">
        <f t="shared" si="0"/>
        <v>0</v>
      </c>
      <c r="U64" s="13">
        <f t="shared" si="0"/>
        <v>1</v>
      </c>
      <c r="V64" s="13">
        <f t="shared" si="0"/>
        <v>3</v>
      </c>
      <c r="W64" s="13">
        <f t="shared" si="0"/>
        <v>2</v>
      </c>
      <c r="X64" s="13">
        <f t="shared" si="0"/>
        <v>0</v>
      </c>
      <c r="Y64" s="13">
        <f t="shared" si="0"/>
        <v>0</v>
      </c>
      <c r="Z64" s="13">
        <f t="shared" si="0"/>
        <v>0</v>
      </c>
      <c r="AA64" s="13">
        <f t="shared" si="0"/>
        <v>4</v>
      </c>
      <c r="AB64" s="13">
        <f t="shared" si="0"/>
        <v>0</v>
      </c>
      <c r="AC64" s="13">
        <f t="shared" si="0"/>
        <v>4</v>
      </c>
      <c r="AD64" s="13">
        <f t="shared" si="0"/>
        <v>0</v>
      </c>
      <c r="AE64" s="13">
        <f t="shared" si="0"/>
        <v>0</v>
      </c>
      <c r="AF64" s="13">
        <f t="shared" si="0"/>
        <v>0</v>
      </c>
      <c r="AG64" s="13">
        <f t="shared" si="0"/>
        <v>0</v>
      </c>
      <c r="AH64" s="13">
        <f t="shared" si="0"/>
        <v>0</v>
      </c>
      <c r="AI64" s="13">
        <f>COUNTIF(AJ3:AJ63,"X")</f>
        <v>1</v>
      </c>
      <c r="AJ64" s="13">
        <f>COUNTIF(AJ3:AJ63,"X")</f>
        <v>1</v>
      </c>
      <c r="AK64" s="13">
        <f>COUNTIF(AK3:AK63,"X")</f>
        <v>0</v>
      </c>
      <c r="AL64" s="13">
        <f>COUNTIF(AL3:AL63,"X")</f>
        <v>3</v>
      </c>
      <c r="AM64" s="13">
        <f>COUNTIF(AM3:AM63,"X")</f>
        <v>3</v>
      </c>
      <c r="AN64" s="13">
        <f>COUNTIF(AN3:AN63,"X")</f>
        <v>1</v>
      </c>
      <c r="AO64" s="16"/>
    </row>
    <row r="65" spans="1:41">
      <c r="A65" s="18"/>
      <c r="B65" s="192">
        <f>SUM(B64:C64)</f>
        <v>49</v>
      </c>
      <c r="C65" s="192"/>
      <c r="D65" s="19"/>
      <c r="E65" s="20"/>
      <c r="F65" s="21"/>
      <c r="G65" s="22"/>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row>
    <row r="66" spans="1:41">
      <c r="A66" s="18"/>
      <c r="B66" s="24"/>
      <c r="C66" s="24"/>
      <c r="D66" s="19"/>
      <c r="E66" s="20"/>
      <c r="F66" s="21"/>
      <c r="G66" s="22"/>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row>
    <row r="67" spans="1:41">
      <c r="A67" s="18"/>
      <c r="B67" s="24"/>
      <c r="C67" s="24"/>
      <c r="D67" s="19"/>
      <c r="E67" s="20"/>
      <c r="F67" s="21"/>
      <c r="G67" s="22"/>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row>
    <row r="68" spans="1:41">
      <c r="A68" s="18"/>
      <c r="B68" s="24"/>
      <c r="C68" s="24"/>
      <c r="D68" s="19"/>
      <c r="E68" s="20"/>
      <c r="F68" s="21"/>
      <c r="G68" s="22"/>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row>
    <row r="69" spans="1:41">
      <c r="A69" s="18"/>
      <c r="B69" s="24"/>
      <c r="C69" s="24"/>
      <c r="D69" s="19"/>
      <c r="E69" s="20"/>
      <c r="F69" s="21"/>
      <c r="G69" s="22"/>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row>
    <row r="70" spans="1:41">
      <c r="A70" s="18"/>
      <c r="B70" s="24"/>
      <c r="C70" s="24"/>
      <c r="D70" s="19"/>
      <c r="E70" s="20"/>
      <c r="F70" s="21"/>
      <c r="G70" s="22"/>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row>
    <row r="71" spans="1:41">
      <c r="A71" s="18"/>
      <c r="B71" s="24"/>
      <c r="C71" s="24"/>
      <c r="D71" s="19"/>
      <c r="E71" s="20"/>
      <c r="F71" s="21"/>
      <c r="G71" s="22"/>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row>
    <row r="72" spans="1:41">
      <c r="A72" s="18"/>
      <c r="B72" s="24"/>
      <c r="C72" s="24"/>
      <c r="D72" s="19"/>
      <c r="E72" s="20"/>
      <c r="F72" s="21"/>
      <c r="G72" s="22"/>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row>
    <row r="73" spans="1:41">
      <c r="A73" s="18"/>
      <c r="B73" s="24"/>
      <c r="C73" s="24"/>
      <c r="D73" s="19"/>
      <c r="E73" s="173" t="s">
        <v>270</v>
      </c>
      <c r="F73" s="173"/>
      <c r="G73" s="22"/>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row>
    <row r="74" spans="1:41" ht="27.75" customHeight="1">
      <c r="A74" s="18"/>
      <c r="B74" s="24"/>
      <c r="C74" s="24"/>
      <c r="D74" s="19"/>
      <c r="E74" s="6" t="str">
        <f>H1</f>
        <v>ACC. TRÁNSITO</v>
      </c>
      <c r="F74" s="7">
        <f>H64</f>
        <v>37</v>
      </c>
      <c r="G74" s="22"/>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row>
    <row r="75" spans="1:41">
      <c r="A75" s="18"/>
      <c r="B75" s="24"/>
      <c r="C75" s="24"/>
      <c r="D75" s="19"/>
      <c r="E75" s="6" t="str">
        <f>I1</f>
        <v>INCENDIOS</v>
      </c>
      <c r="F75" s="7">
        <f>SUM(I64:M64)</f>
        <v>1</v>
      </c>
      <c r="G75" s="22"/>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row>
    <row r="76" spans="1:41">
      <c r="A76" s="18"/>
      <c r="B76" s="24"/>
      <c r="C76" s="24"/>
      <c r="D76" s="19"/>
      <c r="E76" s="6" t="str">
        <f>N1</f>
        <v>MÉDICAS</v>
      </c>
      <c r="F76" s="7">
        <f>SUM(N64:AA64)</f>
        <v>10</v>
      </c>
      <c r="G76" s="22"/>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row>
    <row r="77" spans="1:41" ht="27">
      <c r="A77" s="18"/>
      <c r="B77" s="24"/>
      <c r="C77" s="24"/>
      <c r="D77" s="19"/>
      <c r="E77" s="6" t="str">
        <f>AB1</f>
        <v>BUS. RESCATE</v>
      </c>
      <c r="F77" s="7">
        <f>AB64</f>
        <v>0</v>
      </c>
      <c r="G77" s="22"/>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row>
    <row r="78" spans="1:41">
      <c r="A78" s="18"/>
      <c r="B78" s="24"/>
      <c r="C78" s="24"/>
      <c r="D78" s="19"/>
      <c r="E78" s="6" t="str">
        <f>AC1</f>
        <v>TRASLADOS</v>
      </c>
      <c r="F78" s="7">
        <f>AC64</f>
        <v>4</v>
      </c>
      <c r="G78" s="22"/>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row>
    <row r="79" spans="1:41" ht="25.5" customHeight="1">
      <c r="A79" s="18"/>
      <c r="B79" s="24"/>
      <c r="C79" s="24"/>
      <c r="D79" s="19"/>
      <c r="E79" s="6" t="str">
        <f>AD1</f>
        <v>EVENT. NATURALES</v>
      </c>
      <c r="F79" s="7">
        <f>SUM(AD64:AG64)</f>
        <v>0</v>
      </c>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row>
    <row r="80" spans="1:41">
      <c r="A80" s="18"/>
      <c r="B80" s="24"/>
      <c r="C80" s="24"/>
      <c r="D80" s="19"/>
      <c r="E80" s="6" t="str">
        <f>AH1</f>
        <v>LABOR SOCIAL</v>
      </c>
      <c r="F80" s="7">
        <f>SUM(AH64:AM64)</f>
        <v>8</v>
      </c>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row>
    <row r="81" spans="1:41">
      <c r="A81" s="18"/>
      <c r="B81" s="24"/>
      <c r="C81" s="24"/>
      <c r="D81" s="19"/>
      <c r="E81" s="33" t="s">
        <v>352</v>
      </c>
      <c r="F81" s="34">
        <f>AN64</f>
        <v>1</v>
      </c>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row>
    <row r="82" spans="1:41">
      <c r="E82" s="25" t="s">
        <v>169</v>
      </c>
      <c r="F82" s="51">
        <f>SUM(F74:F81)</f>
        <v>61</v>
      </c>
    </row>
  </sheetData>
  <mergeCells count="17">
    <mergeCell ref="AH1:AM1"/>
    <mergeCell ref="AO1:AO2"/>
    <mergeCell ref="B65:C65"/>
    <mergeCell ref="E73:F73"/>
    <mergeCell ref="H1:H2"/>
    <mergeCell ref="I1:M1"/>
    <mergeCell ref="N1:AA1"/>
    <mergeCell ref="AB1:AB2"/>
    <mergeCell ref="AC1:AC2"/>
    <mergeCell ref="AD1:AG1"/>
    <mergeCell ref="G1:G2"/>
    <mergeCell ref="AN1:AN2"/>
    <mergeCell ref="A1:A2"/>
    <mergeCell ref="B1:C1"/>
    <mergeCell ref="D1:D2"/>
    <mergeCell ref="E1:E2"/>
    <mergeCell ref="F1:F2"/>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N63"/>
  <sheetViews>
    <sheetView workbookViewId="0">
      <selection activeCell="D9" sqref="D9"/>
    </sheetView>
  </sheetViews>
  <sheetFormatPr baseColWidth="10" defaultRowHeight="15"/>
  <cols>
    <col min="1" max="1" width="8.140625" customWidth="1"/>
    <col min="2" max="3" width="3.85546875" customWidth="1"/>
    <col min="4" max="4" width="6.5703125" customWidth="1"/>
    <col min="5" max="5" width="10.5703125" customWidth="1"/>
    <col min="6" max="6" width="13.5703125" customWidth="1"/>
    <col min="7" max="7" width="28.140625" customWidth="1"/>
    <col min="8" max="40" width="1.7109375" customWidth="1"/>
  </cols>
  <sheetData>
    <row r="1" spans="1:40" ht="23.25" customHeight="1">
      <c r="A1" s="185" t="s">
        <v>0</v>
      </c>
      <c r="B1" s="187" t="s">
        <v>1</v>
      </c>
      <c r="C1" s="187"/>
      <c r="D1" s="188" t="s">
        <v>2</v>
      </c>
      <c r="E1" s="190" t="s">
        <v>172</v>
      </c>
      <c r="F1" s="190" t="s">
        <v>3</v>
      </c>
      <c r="G1" s="183" t="s">
        <v>4</v>
      </c>
      <c r="H1" s="174" t="s">
        <v>5</v>
      </c>
      <c r="I1" s="176" t="s">
        <v>6</v>
      </c>
      <c r="J1" s="176"/>
      <c r="K1" s="176"/>
      <c r="L1" s="176"/>
      <c r="M1" s="176"/>
      <c r="N1" s="177" t="s">
        <v>7</v>
      </c>
      <c r="O1" s="177"/>
      <c r="P1" s="177"/>
      <c r="Q1" s="177"/>
      <c r="R1" s="177"/>
      <c r="S1" s="177"/>
      <c r="T1" s="177"/>
      <c r="U1" s="177"/>
      <c r="V1" s="177"/>
      <c r="W1" s="177"/>
      <c r="X1" s="177"/>
      <c r="Y1" s="177"/>
      <c r="Z1" s="177"/>
      <c r="AA1" s="177"/>
      <c r="AB1" s="178" t="s">
        <v>8</v>
      </c>
      <c r="AC1" s="180" t="s">
        <v>9</v>
      </c>
      <c r="AD1" s="182" t="s">
        <v>10</v>
      </c>
      <c r="AE1" s="182"/>
      <c r="AF1" s="182"/>
      <c r="AG1" s="182"/>
      <c r="AH1" s="169" t="s">
        <v>11</v>
      </c>
      <c r="AI1" s="169"/>
      <c r="AJ1" s="169"/>
      <c r="AK1" s="169"/>
      <c r="AL1" s="169"/>
      <c r="AM1" s="169"/>
      <c r="AN1" s="170" t="s">
        <v>12</v>
      </c>
    </row>
    <row r="2" spans="1:40" ht="75">
      <c r="A2" s="186"/>
      <c r="B2" s="1" t="s">
        <v>13</v>
      </c>
      <c r="C2" s="2" t="s">
        <v>14</v>
      </c>
      <c r="D2" s="189"/>
      <c r="E2" s="191"/>
      <c r="F2" s="191"/>
      <c r="G2" s="184"/>
      <c r="H2" s="175"/>
      <c r="I2" s="44" t="s">
        <v>15</v>
      </c>
      <c r="J2" s="44" t="s">
        <v>16</v>
      </c>
      <c r="K2" s="44" t="s">
        <v>17</v>
      </c>
      <c r="L2" s="44" t="s">
        <v>18</v>
      </c>
      <c r="M2" s="44" t="s">
        <v>19</v>
      </c>
      <c r="N2" s="45" t="s">
        <v>20</v>
      </c>
      <c r="O2" s="45" t="s">
        <v>21</v>
      </c>
      <c r="P2" s="45" t="s">
        <v>22</v>
      </c>
      <c r="Q2" s="45" t="s">
        <v>23</v>
      </c>
      <c r="R2" s="45" t="s">
        <v>24</v>
      </c>
      <c r="S2" s="46" t="s">
        <v>25</v>
      </c>
      <c r="T2" s="47" t="s">
        <v>26</v>
      </c>
      <c r="U2" s="46" t="s">
        <v>27</v>
      </c>
      <c r="V2" s="46" t="s">
        <v>28</v>
      </c>
      <c r="W2" s="46" t="s">
        <v>29</v>
      </c>
      <c r="X2" s="46" t="s">
        <v>30</v>
      </c>
      <c r="Y2" s="46" t="s">
        <v>31</v>
      </c>
      <c r="Z2" s="46" t="s">
        <v>32</v>
      </c>
      <c r="AA2" s="46" t="s">
        <v>19</v>
      </c>
      <c r="AB2" s="179"/>
      <c r="AC2" s="181"/>
      <c r="AD2" s="48" t="s">
        <v>33</v>
      </c>
      <c r="AE2" s="48" t="s">
        <v>34</v>
      </c>
      <c r="AF2" s="48" t="s">
        <v>35</v>
      </c>
      <c r="AG2" s="48" t="s">
        <v>19</v>
      </c>
      <c r="AH2" s="49" t="s">
        <v>36</v>
      </c>
      <c r="AI2" s="49" t="s">
        <v>37</v>
      </c>
      <c r="AJ2" s="49" t="s">
        <v>38</v>
      </c>
      <c r="AK2" s="49" t="s">
        <v>39</v>
      </c>
      <c r="AL2" s="49" t="s">
        <v>40</v>
      </c>
      <c r="AM2" s="49" t="s">
        <v>19</v>
      </c>
      <c r="AN2" s="171"/>
    </row>
    <row r="3" spans="1:40" ht="26.25" customHeight="1">
      <c r="A3" s="3">
        <v>45475</v>
      </c>
      <c r="B3" s="4" t="s">
        <v>41</v>
      </c>
      <c r="C3" s="4"/>
      <c r="D3" s="5">
        <v>3635</v>
      </c>
      <c r="E3" s="6" t="s">
        <v>79</v>
      </c>
      <c r="F3" s="7" t="s">
        <v>344</v>
      </c>
      <c r="G3" s="7" t="s">
        <v>345</v>
      </c>
      <c r="H3" s="4"/>
      <c r="I3" s="4"/>
      <c r="J3" s="4"/>
      <c r="K3" s="4"/>
      <c r="L3" s="4"/>
      <c r="M3" s="4"/>
      <c r="N3" s="4"/>
      <c r="O3" s="4"/>
      <c r="P3" s="4"/>
      <c r="Q3" s="4"/>
      <c r="R3" s="4"/>
      <c r="S3" s="4" t="s">
        <v>41</v>
      </c>
      <c r="T3" s="4"/>
      <c r="U3" s="4"/>
      <c r="V3" s="4"/>
      <c r="W3" s="4"/>
      <c r="X3" s="4"/>
      <c r="Y3" s="4"/>
      <c r="Z3" s="4"/>
      <c r="AA3" s="4"/>
      <c r="AB3" s="8"/>
      <c r="AC3" s="4"/>
      <c r="AD3" s="4"/>
      <c r="AE3" s="4"/>
      <c r="AF3" s="4"/>
      <c r="AG3" s="4"/>
      <c r="AH3" s="4"/>
      <c r="AI3" s="4"/>
      <c r="AJ3" s="4"/>
      <c r="AK3" s="4"/>
      <c r="AL3" s="4"/>
      <c r="AM3" s="4"/>
      <c r="AN3" s="7"/>
    </row>
    <row r="4" spans="1:40" ht="26.25" customHeight="1">
      <c r="A4" s="3">
        <v>45475</v>
      </c>
      <c r="B4" s="4" t="s">
        <v>41</v>
      </c>
      <c r="C4" s="4"/>
      <c r="D4" s="5">
        <v>3636</v>
      </c>
      <c r="E4" s="6" t="s">
        <v>79</v>
      </c>
      <c r="F4" s="7" t="s">
        <v>346</v>
      </c>
      <c r="G4" s="7" t="s">
        <v>347</v>
      </c>
      <c r="H4" s="4"/>
      <c r="I4" s="4"/>
      <c r="J4" s="4"/>
      <c r="K4" s="4"/>
      <c r="L4" s="4"/>
      <c r="M4" s="4"/>
      <c r="N4" s="4"/>
      <c r="O4" s="4"/>
      <c r="P4" s="4"/>
      <c r="Q4" s="4"/>
      <c r="R4" s="4"/>
      <c r="S4" s="4"/>
      <c r="T4" s="4"/>
      <c r="U4" s="4"/>
      <c r="V4" s="4"/>
      <c r="W4" s="4"/>
      <c r="X4" s="4"/>
      <c r="Y4" s="4"/>
      <c r="Z4" s="4"/>
      <c r="AA4" s="4" t="s">
        <v>41</v>
      </c>
      <c r="AB4" s="8"/>
      <c r="AC4" s="4"/>
      <c r="AD4" s="4"/>
      <c r="AE4" s="4"/>
      <c r="AF4" s="4"/>
      <c r="AG4" s="4"/>
      <c r="AH4" s="4"/>
      <c r="AI4" s="4"/>
      <c r="AJ4" s="4"/>
      <c r="AK4" s="4"/>
      <c r="AL4" s="4"/>
      <c r="AM4" s="4"/>
      <c r="AN4" s="7"/>
    </row>
    <row r="5" spans="1:40" ht="30" customHeight="1">
      <c r="A5" s="3">
        <v>45475</v>
      </c>
      <c r="B5" s="4"/>
      <c r="C5" s="4" t="s">
        <v>41</v>
      </c>
      <c r="D5" s="5">
        <v>3637</v>
      </c>
      <c r="E5" s="6" t="s">
        <v>79</v>
      </c>
      <c r="F5" s="7" t="s">
        <v>349</v>
      </c>
      <c r="G5" s="7" t="s">
        <v>348</v>
      </c>
      <c r="H5" s="4"/>
      <c r="I5" s="4"/>
      <c r="J5" s="4"/>
      <c r="K5" s="4"/>
      <c r="L5" s="4"/>
      <c r="M5" s="4"/>
      <c r="N5" s="4"/>
      <c r="O5" s="4"/>
      <c r="P5" s="4"/>
      <c r="Q5" s="4"/>
      <c r="R5" s="4"/>
      <c r="S5" s="4"/>
      <c r="T5" s="4"/>
      <c r="U5" s="4"/>
      <c r="V5" s="4"/>
      <c r="W5" s="4"/>
      <c r="X5" s="4"/>
      <c r="Y5" s="4"/>
      <c r="Z5" s="4"/>
      <c r="AA5" s="4" t="s">
        <v>41</v>
      </c>
      <c r="AB5" s="8"/>
      <c r="AC5" s="4"/>
      <c r="AD5" s="4"/>
      <c r="AE5" s="4"/>
      <c r="AF5" s="4"/>
      <c r="AG5" s="4"/>
      <c r="AH5" s="4"/>
      <c r="AI5" s="4"/>
      <c r="AJ5" s="4"/>
      <c r="AK5" s="4"/>
      <c r="AL5" s="4"/>
      <c r="AM5" s="4"/>
      <c r="AN5" s="7"/>
    </row>
    <row r="6" spans="1:40" ht="25.5" customHeight="1">
      <c r="A6" s="3">
        <v>45476</v>
      </c>
      <c r="B6" s="4"/>
      <c r="C6" s="4" t="s">
        <v>41</v>
      </c>
      <c r="D6" s="5"/>
      <c r="E6" s="6" t="s">
        <v>130</v>
      </c>
      <c r="F6" s="7" t="s">
        <v>350</v>
      </c>
      <c r="G6" s="7" t="s">
        <v>351</v>
      </c>
      <c r="H6" s="4"/>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t="s">
        <v>41</v>
      </c>
      <c r="AN6" s="7"/>
    </row>
    <row r="7" spans="1:40" ht="41.25" customHeight="1">
      <c r="A7" s="3">
        <v>45478</v>
      </c>
      <c r="B7" s="4"/>
      <c r="C7" s="4" t="s">
        <v>41</v>
      </c>
      <c r="D7" s="5">
        <v>6343</v>
      </c>
      <c r="E7" s="6" t="s">
        <v>354</v>
      </c>
      <c r="F7" s="7" t="s">
        <v>355</v>
      </c>
      <c r="G7" s="7" t="s">
        <v>357</v>
      </c>
      <c r="H7" s="4" t="s">
        <v>41</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40.5" customHeight="1">
      <c r="A8" s="3">
        <v>45478</v>
      </c>
      <c r="B8" s="4"/>
      <c r="C8" s="4" t="s">
        <v>41</v>
      </c>
      <c r="D8" s="5">
        <v>6344</v>
      </c>
      <c r="E8" s="6" t="s">
        <v>354</v>
      </c>
      <c r="F8" s="7" t="s">
        <v>356</v>
      </c>
      <c r="G8" s="7" t="s">
        <v>358</v>
      </c>
      <c r="H8" s="4" t="s">
        <v>41</v>
      </c>
      <c r="I8" s="4"/>
      <c r="J8" s="4"/>
      <c r="K8" s="4"/>
      <c r="L8" s="4"/>
      <c r="M8" s="4"/>
      <c r="N8" s="4"/>
      <c r="O8" s="4"/>
      <c r="P8" s="4"/>
      <c r="Q8" s="4"/>
      <c r="R8" s="4"/>
      <c r="S8" s="4"/>
      <c r="T8" s="4"/>
      <c r="U8" s="4"/>
      <c r="V8" s="4"/>
      <c r="W8" s="4"/>
      <c r="X8" s="4"/>
      <c r="Y8" s="4"/>
      <c r="Z8" s="4"/>
      <c r="AA8" s="4"/>
      <c r="AB8" s="8"/>
      <c r="AC8" s="4"/>
      <c r="AD8" s="4"/>
      <c r="AE8" s="4"/>
      <c r="AF8" s="4"/>
      <c r="AG8" s="4"/>
      <c r="AH8" s="4"/>
      <c r="AI8" s="4"/>
      <c r="AJ8" s="4"/>
      <c r="AK8" s="4"/>
      <c r="AL8" s="4"/>
      <c r="AM8" s="4"/>
      <c r="AN8" s="7"/>
    </row>
    <row r="9" spans="1:40" ht="26.25" customHeight="1">
      <c r="A9" s="3">
        <v>45479</v>
      </c>
      <c r="B9" s="4"/>
      <c r="C9" s="4" t="s">
        <v>41</v>
      </c>
      <c r="D9" s="5">
        <v>3645</v>
      </c>
      <c r="E9" s="6" t="s">
        <v>79</v>
      </c>
      <c r="F9" s="7" t="s">
        <v>359</v>
      </c>
      <c r="G9" s="7" t="s">
        <v>360</v>
      </c>
      <c r="H9" s="4"/>
      <c r="I9" s="4"/>
      <c r="J9" s="4"/>
      <c r="K9" s="4"/>
      <c r="L9" s="4"/>
      <c r="M9" s="4"/>
      <c r="N9" s="4"/>
      <c r="O9" s="4"/>
      <c r="P9" s="4"/>
      <c r="Q9" s="4"/>
      <c r="R9" s="4"/>
      <c r="S9" s="4"/>
      <c r="T9" s="4"/>
      <c r="U9" s="4"/>
      <c r="V9" s="4"/>
      <c r="W9" s="4"/>
      <c r="X9" s="4"/>
      <c r="Y9" s="4"/>
      <c r="Z9" s="4"/>
      <c r="AA9" s="4"/>
      <c r="AB9" s="8"/>
      <c r="AC9" s="4" t="s">
        <v>41</v>
      </c>
      <c r="AD9" s="4"/>
      <c r="AE9" s="4"/>
      <c r="AF9" s="4"/>
      <c r="AG9" s="4"/>
      <c r="AH9" s="4"/>
      <c r="AI9" s="4"/>
      <c r="AJ9" s="4"/>
      <c r="AK9" s="4"/>
      <c r="AL9" s="4"/>
      <c r="AM9" s="4"/>
      <c r="AN9" s="7"/>
    </row>
    <row r="10" spans="1:40" ht="39" customHeight="1">
      <c r="A10" s="3">
        <v>45480</v>
      </c>
      <c r="B10" s="4"/>
      <c r="C10" s="4" t="s">
        <v>41</v>
      </c>
      <c r="D10" s="5">
        <v>3646</v>
      </c>
      <c r="E10" s="6" t="s">
        <v>261</v>
      </c>
      <c r="F10" s="7" t="s">
        <v>361</v>
      </c>
      <c r="G10" s="7" t="s">
        <v>362</v>
      </c>
      <c r="H10" s="4"/>
      <c r="I10" s="4"/>
      <c r="J10" s="4"/>
      <c r="K10" s="4"/>
      <c r="L10" s="4"/>
      <c r="M10" s="4"/>
      <c r="N10" s="4"/>
      <c r="O10" s="4"/>
      <c r="P10" s="4"/>
      <c r="Q10" s="4"/>
      <c r="R10" s="4"/>
      <c r="S10" s="4"/>
      <c r="T10" s="4"/>
      <c r="U10" s="4"/>
      <c r="V10" s="4"/>
      <c r="W10" s="4"/>
      <c r="X10" s="4"/>
      <c r="Y10" s="4"/>
      <c r="Z10" s="4"/>
      <c r="AA10" s="4"/>
      <c r="AB10" s="8"/>
      <c r="AC10" s="4" t="s">
        <v>41</v>
      </c>
      <c r="AD10" s="4"/>
      <c r="AE10" s="4"/>
      <c r="AF10" s="4"/>
      <c r="AG10" s="4"/>
      <c r="AH10" s="4"/>
      <c r="AI10" s="4"/>
      <c r="AJ10" s="4"/>
      <c r="AK10" s="4"/>
      <c r="AL10" s="4"/>
      <c r="AM10" s="4"/>
      <c r="AN10" s="7"/>
    </row>
    <row r="11" spans="1:40" ht="39.75" customHeight="1">
      <c r="A11" s="3">
        <v>45480</v>
      </c>
      <c r="B11" s="4"/>
      <c r="C11" s="4" t="s">
        <v>41</v>
      </c>
      <c r="D11" s="5">
        <v>3646</v>
      </c>
      <c r="E11" s="6" t="s">
        <v>363</v>
      </c>
      <c r="F11" s="7" t="s">
        <v>364</v>
      </c>
      <c r="G11" s="7" t="s">
        <v>365</v>
      </c>
      <c r="H11" s="4" t="s">
        <v>41</v>
      </c>
      <c r="I11" s="4"/>
      <c r="J11" s="4"/>
      <c r="K11" s="4"/>
      <c r="L11" s="4"/>
      <c r="M11" s="4"/>
      <c r="N11" s="4"/>
      <c r="O11" s="4"/>
      <c r="P11" s="4"/>
      <c r="Q11" s="4"/>
      <c r="R11" s="4"/>
      <c r="S11" s="4"/>
      <c r="T11" s="4"/>
      <c r="U11" s="4"/>
      <c r="V11" s="4"/>
      <c r="W11" s="4"/>
      <c r="X11" s="4"/>
      <c r="Y11" s="4"/>
      <c r="Z11" s="4"/>
      <c r="AA11" s="4"/>
      <c r="AB11" s="8"/>
      <c r="AC11" s="4"/>
      <c r="AD11" s="4"/>
      <c r="AE11" s="4"/>
      <c r="AF11" s="4"/>
      <c r="AG11" s="4"/>
      <c r="AH11" s="4"/>
      <c r="AI11" s="4"/>
      <c r="AJ11" s="4"/>
      <c r="AK11" s="4"/>
      <c r="AL11" s="4"/>
      <c r="AM11" s="4"/>
      <c r="AN11" s="7"/>
    </row>
    <row r="12" spans="1:40" ht="42.75" customHeight="1">
      <c r="A12" s="3">
        <v>45481</v>
      </c>
      <c r="B12" s="4"/>
      <c r="C12" s="4" t="s">
        <v>41</v>
      </c>
      <c r="D12" s="5"/>
      <c r="E12" s="6" t="s">
        <v>261</v>
      </c>
      <c r="F12" s="7" t="s">
        <v>366</v>
      </c>
      <c r="G12" s="7" t="s">
        <v>367</v>
      </c>
      <c r="H12" s="4"/>
      <c r="I12" s="4"/>
      <c r="J12" s="4"/>
      <c r="K12" s="4"/>
      <c r="L12" s="4"/>
      <c r="M12" s="4"/>
      <c r="N12" s="4"/>
      <c r="O12" s="4"/>
      <c r="P12" s="4"/>
      <c r="Q12" s="4"/>
      <c r="R12" s="4"/>
      <c r="S12" s="4"/>
      <c r="T12" s="4"/>
      <c r="U12" s="4"/>
      <c r="V12" s="4"/>
      <c r="W12" s="4"/>
      <c r="X12" s="4"/>
      <c r="Y12" s="4"/>
      <c r="Z12" s="4"/>
      <c r="AA12" s="4"/>
      <c r="AB12" s="8"/>
      <c r="AC12" s="4" t="s">
        <v>41</v>
      </c>
      <c r="AD12" s="4"/>
      <c r="AE12" s="4"/>
      <c r="AF12" s="4"/>
      <c r="AG12" s="4"/>
      <c r="AH12" s="4"/>
      <c r="AI12" s="4"/>
      <c r="AJ12" s="4"/>
      <c r="AK12" s="4"/>
      <c r="AL12" s="4"/>
      <c r="AM12" s="4"/>
      <c r="AN12" s="7"/>
    </row>
    <row r="13" spans="1:40" ht="39" customHeight="1">
      <c r="A13" s="3">
        <v>45482</v>
      </c>
      <c r="B13" s="4"/>
      <c r="C13" s="4"/>
      <c r="D13" s="5"/>
      <c r="E13" s="6" t="s">
        <v>363</v>
      </c>
      <c r="F13" s="7"/>
      <c r="G13" s="7" t="s">
        <v>368</v>
      </c>
      <c r="H13" s="4"/>
      <c r="I13" s="4"/>
      <c r="J13" s="4"/>
      <c r="K13" s="4"/>
      <c r="L13" s="4"/>
      <c r="M13" s="4"/>
      <c r="N13" s="4"/>
      <c r="O13" s="4"/>
      <c r="P13" s="4"/>
      <c r="Q13" s="4"/>
      <c r="R13" s="4"/>
      <c r="S13" s="4"/>
      <c r="T13" s="4"/>
      <c r="U13" s="4"/>
      <c r="V13" s="4"/>
      <c r="W13" s="4"/>
      <c r="X13" s="4"/>
      <c r="Y13" s="4"/>
      <c r="Z13" s="4"/>
      <c r="AA13" s="4"/>
      <c r="AB13" s="8"/>
      <c r="AC13" s="4"/>
      <c r="AD13" s="4"/>
      <c r="AE13" s="4"/>
      <c r="AF13" s="4"/>
      <c r="AG13" s="4"/>
      <c r="AH13" s="4" t="s">
        <v>41</v>
      </c>
      <c r="AI13" s="4"/>
      <c r="AJ13" s="4"/>
      <c r="AK13" s="4"/>
      <c r="AL13" s="4"/>
      <c r="AM13" s="4"/>
      <c r="AN13" s="7"/>
    </row>
    <row r="14" spans="1:40" ht="41.25" customHeight="1">
      <c r="A14" s="3">
        <v>45482</v>
      </c>
      <c r="B14" s="4"/>
      <c r="C14" s="4"/>
      <c r="D14" s="5"/>
      <c r="E14" s="6" t="s">
        <v>363</v>
      </c>
      <c r="F14" s="7" t="s">
        <v>369</v>
      </c>
      <c r="G14" s="7" t="s">
        <v>370</v>
      </c>
      <c r="H14" s="4"/>
      <c r="I14" s="4"/>
      <c r="J14" s="4"/>
      <c r="K14" s="4"/>
      <c r="L14" s="4"/>
      <c r="M14" s="4"/>
      <c r="N14" s="4"/>
      <c r="O14" s="4"/>
      <c r="P14" s="4"/>
      <c r="Q14" s="4"/>
      <c r="R14" s="4"/>
      <c r="S14" s="4"/>
      <c r="T14" s="4"/>
      <c r="U14" s="4"/>
      <c r="V14" s="4"/>
      <c r="W14" s="4"/>
      <c r="X14" s="4"/>
      <c r="Y14" s="4"/>
      <c r="Z14" s="4"/>
      <c r="AA14" s="4"/>
      <c r="AB14" s="8"/>
      <c r="AC14" s="4"/>
      <c r="AD14" s="4"/>
      <c r="AE14" s="4"/>
      <c r="AF14" s="4"/>
      <c r="AG14" s="4"/>
      <c r="AH14" s="4" t="s">
        <v>41</v>
      </c>
      <c r="AI14" s="4"/>
      <c r="AJ14" s="4"/>
      <c r="AK14" s="4"/>
      <c r="AL14" s="4"/>
      <c r="AM14" s="4"/>
      <c r="AN14" s="7"/>
    </row>
    <row r="15" spans="1:40" ht="41.25" customHeight="1">
      <c r="A15" s="3">
        <v>45483</v>
      </c>
      <c r="B15" s="4"/>
      <c r="C15" s="4" t="s">
        <v>41</v>
      </c>
      <c r="D15" s="5"/>
      <c r="E15" s="6" t="s">
        <v>371</v>
      </c>
      <c r="F15" s="7" t="s">
        <v>372</v>
      </c>
      <c r="G15" s="7" t="s">
        <v>373</v>
      </c>
      <c r="H15" s="4"/>
      <c r="I15" s="4"/>
      <c r="J15" s="4"/>
      <c r="K15" s="4"/>
      <c r="L15" s="4"/>
      <c r="M15" s="4"/>
      <c r="N15" s="4"/>
      <c r="O15" s="4"/>
      <c r="P15" s="4"/>
      <c r="Q15" s="4"/>
      <c r="R15" s="4"/>
      <c r="S15" s="4"/>
      <c r="T15" s="4"/>
      <c r="U15" s="4"/>
      <c r="V15" s="4"/>
      <c r="W15" s="4"/>
      <c r="X15" s="4"/>
      <c r="Y15" s="4"/>
      <c r="Z15" s="4"/>
      <c r="AA15" s="4"/>
      <c r="AB15" s="8"/>
      <c r="AC15" s="4" t="s">
        <v>41</v>
      </c>
      <c r="AD15" s="4"/>
      <c r="AE15" s="4"/>
      <c r="AF15" s="4"/>
      <c r="AG15" s="4"/>
      <c r="AH15" s="4"/>
      <c r="AI15" s="4"/>
      <c r="AJ15" s="4"/>
      <c r="AK15" s="4"/>
      <c r="AL15" s="4"/>
      <c r="AM15" s="4"/>
      <c r="AN15" s="7"/>
    </row>
    <row r="16" spans="1:40" ht="38.25" customHeight="1">
      <c r="A16" s="3">
        <v>45485</v>
      </c>
      <c r="B16" s="4"/>
      <c r="C16" s="4" t="s">
        <v>41</v>
      </c>
      <c r="D16" s="5"/>
      <c r="E16" s="6" t="s">
        <v>374</v>
      </c>
      <c r="F16" s="7" t="s">
        <v>375</v>
      </c>
      <c r="G16" s="7" t="s">
        <v>376</v>
      </c>
      <c r="H16" s="4" t="s">
        <v>94</v>
      </c>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c r="AN16" s="7"/>
    </row>
    <row r="17" spans="1:40" ht="40.5" customHeight="1">
      <c r="A17" s="3">
        <v>45485</v>
      </c>
      <c r="B17" s="4"/>
      <c r="C17" s="4" t="s">
        <v>41</v>
      </c>
      <c r="D17" s="5"/>
      <c r="E17" s="6" t="s">
        <v>377</v>
      </c>
      <c r="F17" s="7" t="s">
        <v>378</v>
      </c>
      <c r="G17" s="7" t="s">
        <v>379</v>
      </c>
      <c r="H17" s="4"/>
      <c r="I17" s="4"/>
      <c r="J17" s="4"/>
      <c r="K17" s="4"/>
      <c r="L17" s="4"/>
      <c r="M17" s="4"/>
      <c r="N17" s="4"/>
      <c r="O17" s="4"/>
      <c r="P17" s="4"/>
      <c r="Q17" s="4"/>
      <c r="R17" s="4"/>
      <c r="S17" s="4"/>
      <c r="T17" s="4"/>
      <c r="U17" s="4"/>
      <c r="V17" s="4"/>
      <c r="W17" s="4"/>
      <c r="X17" s="4"/>
      <c r="Y17" s="4"/>
      <c r="Z17" s="4"/>
      <c r="AA17" s="4"/>
      <c r="AB17" s="8"/>
      <c r="AC17" s="4" t="s">
        <v>94</v>
      </c>
      <c r="AD17" s="4"/>
      <c r="AE17" s="4"/>
      <c r="AF17" s="4"/>
      <c r="AG17" s="4"/>
      <c r="AH17" s="4"/>
      <c r="AI17" s="4"/>
      <c r="AJ17" s="4"/>
      <c r="AK17" s="4"/>
      <c r="AL17" s="4"/>
      <c r="AM17" s="4"/>
      <c r="AN17" s="7"/>
    </row>
    <row r="18" spans="1:40" ht="40.5" customHeight="1">
      <c r="A18" s="3">
        <v>45487</v>
      </c>
      <c r="B18" s="4"/>
      <c r="C18" s="4" t="s">
        <v>94</v>
      </c>
      <c r="D18" s="5"/>
      <c r="E18" s="6" t="s">
        <v>377</v>
      </c>
      <c r="F18" s="6" t="s">
        <v>410</v>
      </c>
      <c r="G18" s="7" t="s">
        <v>386</v>
      </c>
      <c r="H18" s="4" t="s">
        <v>94</v>
      </c>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c r="AN18" s="7"/>
    </row>
    <row r="19" spans="1:40" ht="56.25" customHeight="1">
      <c r="A19" s="3">
        <v>45487</v>
      </c>
      <c r="B19" s="4"/>
      <c r="C19" s="4" t="s">
        <v>41</v>
      </c>
      <c r="D19" s="5"/>
      <c r="E19" s="6" t="s">
        <v>374</v>
      </c>
      <c r="F19" s="6" t="s">
        <v>380</v>
      </c>
      <c r="G19" s="7" t="s">
        <v>385</v>
      </c>
      <c r="H19" s="4" t="s">
        <v>41</v>
      </c>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c r="AN19" s="7"/>
    </row>
    <row r="20" spans="1:40" ht="41.25" customHeight="1">
      <c r="A20" s="3">
        <v>45487</v>
      </c>
      <c r="B20" s="4"/>
      <c r="C20" s="4" t="s">
        <v>94</v>
      </c>
      <c r="D20" s="5"/>
      <c r="E20" s="6" t="s">
        <v>377</v>
      </c>
      <c r="F20" s="7" t="s">
        <v>381</v>
      </c>
      <c r="G20" s="7" t="s">
        <v>382</v>
      </c>
      <c r="H20" s="4"/>
      <c r="I20" s="4"/>
      <c r="J20" s="4"/>
      <c r="K20" s="4"/>
      <c r="L20" s="4"/>
      <c r="M20" s="4"/>
      <c r="N20" s="4"/>
      <c r="O20" s="4"/>
      <c r="P20" s="4"/>
      <c r="Q20" s="4"/>
      <c r="R20" s="4"/>
      <c r="S20" s="4"/>
      <c r="T20" s="4"/>
      <c r="U20" s="4"/>
      <c r="V20" s="4"/>
      <c r="W20" s="4"/>
      <c r="X20" s="4"/>
      <c r="Y20" s="4"/>
      <c r="Z20" s="4"/>
      <c r="AA20" s="4"/>
      <c r="AB20" s="8"/>
      <c r="AC20" s="4" t="s">
        <v>94</v>
      </c>
      <c r="AD20" s="4"/>
      <c r="AE20" s="4"/>
      <c r="AF20" s="4"/>
      <c r="AG20" s="4"/>
      <c r="AH20" s="4"/>
      <c r="AI20" s="4"/>
      <c r="AJ20" s="4"/>
      <c r="AK20" s="4"/>
      <c r="AL20" s="4"/>
      <c r="AM20" s="4"/>
      <c r="AN20" s="7"/>
    </row>
    <row r="21" spans="1:40" ht="39" customHeight="1">
      <c r="A21" s="3">
        <v>45488</v>
      </c>
      <c r="B21" s="4"/>
      <c r="C21" s="4" t="s">
        <v>94</v>
      </c>
      <c r="D21" s="5"/>
      <c r="E21" s="6" t="s">
        <v>374</v>
      </c>
      <c r="F21" s="6" t="s">
        <v>383</v>
      </c>
      <c r="G21" s="7" t="s">
        <v>384</v>
      </c>
      <c r="H21" s="4"/>
      <c r="I21" s="4"/>
      <c r="J21" s="4"/>
      <c r="K21" s="4"/>
      <c r="L21" s="4"/>
      <c r="M21" s="4"/>
      <c r="N21" s="4"/>
      <c r="O21" s="4"/>
      <c r="P21" s="4"/>
      <c r="Q21" s="4"/>
      <c r="R21" s="4"/>
      <c r="S21" s="4"/>
      <c r="T21" s="4"/>
      <c r="U21" s="4"/>
      <c r="V21" s="4" t="s">
        <v>94</v>
      </c>
      <c r="W21" s="4"/>
      <c r="X21" s="4"/>
      <c r="Y21" s="4"/>
      <c r="Z21" s="4"/>
      <c r="AA21" s="4"/>
      <c r="AB21" s="8"/>
      <c r="AC21" s="4"/>
      <c r="AD21" s="4"/>
      <c r="AE21" s="4"/>
      <c r="AF21" s="4"/>
      <c r="AG21" s="4"/>
      <c r="AH21" s="4"/>
      <c r="AI21" s="4"/>
      <c r="AJ21" s="4"/>
      <c r="AK21" s="4"/>
      <c r="AL21" s="4"/>
      <c r="AM21" s="4"/>
      <c r="AN21" s="7"/>
    </row>
    <row r="22" spans="1:40" ht="39" customHeight="1">
      <c r="A22" s="3">
        <v>45488</v>
      </c>
      <c r="B22" s="4"/>
      <c r="C22" s="4" t="s">
        <v>41</v>
      </c>
      <c r="D22" s="5" t="s">
        <v>388</v>
      </c>
      <c r="E22" s="6" t="s">
        <v>377</v>
      </c>
      <c r="F22" s="6" t="s">
        <v>389</v>
      </c>
      <c r="G22" s="7" t="s">
        <v>387</v>
      </c>
      <c r="H22" s="4"/>
      <c r="I22" s="4"/>
      <c r="J22" s="4"/>
      <c r="K22" s="4"/>
      <c r="L22" s="4"/>
      <c r="M22" s="4"/>
      <c r="N22" s="4"/>
      <c r="O22" s="4"/>
      <c r="P22" s="4"/>
      <c r="Q22" s="4"/>
      <c r="R22" s="4"/>
      <c r="S22" s="4"/>
      <c r="T22" s="4"/>
      <c r="U22" s="4"/>
      <c r="V22" s="4"/>
      <c r="W22" s="4"/>
      <c r="X22" s="4"/>
      <c r="Y22" s="4"/>
      <c r="Z22" s="4"/>
      <c r="AA22" s="4"/>
      <c r="AB22" s="8"/>
      <c r="AC22" s="4" t="s">
        <v>41</v>
      </c>
      <c r="AD22" s="4"/>
      <c r="AE22" s="4"/>
      <c r="AF22" s="4"/>
      <c r="AG22" s="4"/>
      <c r="AH22" s="4"/>
      <c r="AI22" s="4"/>
      <c r="AJ22" s="4"/>
      <c r="AK22" s="4"/>
      <c r="AL22" s="4"/>
      <c r="AM22" s="4"/>
      <c r="AN22" s="7"/>
    </row>
    <row r="23" spans="1:40" ht="53.25" customHeight="1">
      <c r="A23" s="3">
        <v>45488</v>
      </c>
      <c r="B23" s="4"/>
      <c r="C23" s="4" t="s">
        <v>41</v>
      </c>
      <c r="D23" s="5" t="s">
        <v>390</v>
      </c>
      <c r="E23" s="6" t="s">
        <v>363</v>
      </c>
      <c r="F23" s="6" t="s">
        <v>391</v>
      </c>
      <c r="G23" s="7" t="s">
        <v>392</v>
      </c>
      <c r="H23" s="4" t="s">
        <v>41</v>
      </c>
      <c r="I23" s="4"/>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c r="AN23" s="7"/>
    </row>
    <row r="24" spans="1:40" ht="35.25" customHeight="1">
      <c r="A24" s="3">
        <v>45491</v>
      </c>
      <c r="B24" s="4"/>
      <c r="C24" s="4" t="s">
        <v>41</v>
      </c>
      <c r="D24" s="5" t="s">
        <v>400</v>
      </c>
      <c r="E24" s="6" t="s">
        <v>397</v>
      </c>
      <c r="F24" s="5" t="s">
        <v>398</v>
      </c>
      <c r="G24" s="7" t="s">
        <v>399</v>
      </c>
      <c r="H24" s="4"/>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t="s">
        <v>41</v>
      </c>
      <c r="AM24" s="4"/>
      <c r="AN24" s="7"/>
    </row>
    <row r="25" spans="1:40" ht="30.75" customHeight="1">
      <c r="A25" s="3">
        <v>45492</v>
      </c>
      <c r="B25" s="4"/>
      <c r="C25" s="4" t="s">
        <v>41</v>
      </c>
      <c r="D25" s="5"/>
      <c r="E25" s="6" t="s">
        <v>363</v>
      </c>
      <c r="F25" s="7" t="s">
        <v>393</v>
      </c>
      <c r="G25" s="7" t="s">
        <v>394</v>
      </c>
      <c r="H25" s="4"/>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t="s">
        <v>41</v>
      </c>
      <c r="AN25" s="7"/>
    </row>
    <row r="26" spans="1:40" ht="42" customHeight="1">
      <c r="A26" s="3">
        <v>45492</v>
      </c>
      <c r="B26" s="4"/>
      <c r="C26" s="4" t="s">
        <v>41</v>
      </c>
      <c r="D26" s="5"/>
      <c r="E26" s="6" t="s">
        <v>363</v>
      </c>
      <c r="F26" s="6" t="s">
        <v>395</v>
      </c>
      <c r="G26" s="7" t="s">
        <v>396</v>
      </c>
      <c r="H26" s="4"/>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t="s">
        <v>41</v>
      </c>
      <c r="AN26" s="7"/>
    </row>
    <row r="27" spans="1:40" ht="28.5" customHeight="1">
      <c r="A27" s="3">
        <v>45492</v>
      </c>
      <c r="B27" s="4"/>
      <c r="C27" s="4" t="s">
        <v>41</v>
      </c>
      <c r="D27" s="5">
        <v>3656</v>
      </c>
      <c r="E27" s="6" t="s">
        <v>363</v>
      </c>
      <c r="F27" s="6" t="s">
        <v>401</v>
      </c>
      <c r="G27" s="7" t="s">
        <v>402</v>
      </c>
      <c r="H27" s="4"/>
      <c r="I27" s="4"/>
      <c r="J27" s="4"/>
      <c r="K27" s="4"/>
      <c r="L27" s="4"/>
      <c r="M27" s="4"/>
      <c r="N27" s="4"/>
      <c r="O27" s="4"/>
      <c r="P27" s="4"/>
      <c r="Q27" s="4"/>
      <c r="R27" s="4"/>
      <c r="S27" s="4"/>
      <c r="T27" s="4"/>
      <c r="U27" s="4" t="s">
        <v>41</v>
      </c>
      <c r="V27" s="4"/>
      <c r="W27" s="4"/>
      <c r="X27" s="4"/>
      <c r="Y27" s="4"/>
      <c r="Z27" s="4"/>
      <c r="AA27" s="4"/>
      <c r="AB27" s="8"/>
      <c r="AC27" s="4"/>
      <c r="AD27" s="4"/>
      <c r="AE27" s="4"/>
      <c r="AF27" s="4"/>
      <c r="AG27" s="4"/>
      <c r="AH27" s="4"/>
      <c r="AI27" s="4"/>
      <c r="AJ27" s="4"/>
      <c r="AK27" s="4"/>
      <c r="AL27" s="4"/>
      <c r="AM27" s="4"/>
      <c r="AN27" s="7"/>
    </row>
    <row r="28" spans="1:40" ht="42.75" customHeight="1">
      <c r="A28" s="3">
        <v>45493</v>
      </c>
      <c r="B28" s="4"/>
      <c r="C28" s="4" t="s">
        <v>41</v>
      </c>
      <c r="D28" s="5">
        <v>3657</v>
      </c>
      <c r="E28" s="6" t="s">
        <v>363</v>
      </c>
      <c r="F28" s="7" t="s">
        <v>403</v>
      </c>
      <c r="G28" s="7" t="s">
        <v>407</v>
      </c>
      <c r="H28" s="4" t="s">
        <v>41</v>
      </c>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ht="30.75" customHeight="1">
      <c r="A29" s="3">
        <v>45493</v>
      </c>
      <c r="B29" s="4"/>
      <c r="C29" s="4" t="s">
        <v>41</v>
      </c>
      <c r="D29" s="5">
        <v>3658</v>
      </c>
      <c r="E29" s="6" t="s">
        <v>363</v>
      </c>
      <c r="F29" s="7" t="s">
        <v>404</v>
      </c>
      <c r="G29" s="7" t="s">
        <v>406</v>
      </c>
      <c r="H29" s="4" t="s">
        <v>41</v>
      </c>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7"/>
    </row>
    <row r="30" spans="1:40" ht="54.75" customHeight="1">
      <c r="A30" s="3">
        <v>45493</v>
      </c>
      <c r="B30" s="4"/>
      <c r="C30" s="4" t="s">
        <v>41</v>
      </c>
      <c r="D30" s="5">
        <v>3659</v>
      </c>
      <c r="E30" s="6" t="s">
        <v>363</v>
      </c>
      <c r="F30" s="7" t="s">
        <v>306</v>
      </c>
      <c r="G30" s="7" t="s">
        <v>405</v>
      </c>
      <c r="H30" s="4" t="s">
        <v>94</v>
      </c>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ht="24.75" customHeight="1">
      <c r="A31" s="3">
        <v>45493</v>
      </c>
      <c r="B31" s="4" t="s">
        <v>41</v>
      </c>
      <c r="C31" s="4"/>
      <c r="D31" s="5">
        <v>3660</v>
      </c>
      <c r="E31" s="6" t="s">
        <v>371</v>
      </c>
      <c r="F31" s="7" t="s">
        <v>408</v>
      </c>
      <c r="G31" s="7" t="s">
        <v>409</v>
      </c>
      <c r="H31" s="4" t="s">
        <v>94</v>
      </c>
      <c r="I31" s="4"/>
      <c r="J31" s="4"/>
      <c r="K31" s="4"/>
      <c r="L31" s="4"/>
      <c r="M31" s="4"/>
      <c r="N31" s="4"/>
      <c r="O31" s="4"/>
      <c r="P31" s="4"/>
      <c r="Q31" s="4"/>
      <c r="R31" s="4"/>
      <c r="S31" s="4"/>
      <c r="T31" s="4"/>
      <c r="U31" s="4"/>
      <c r="V31" s="4"/>
      <c r="W31" s="4"/>
      <c r="X31" s="4"/>
      <c r="Y31" s="4"/>
      <c r="Z31" s="4"/>
      <c r="AA31" s="4"/>
      <c r="AB31" s="8"/>
      <c r="AC31" s="4"/>
      <c r="AD31" s="4"/>
      <c r="AE31" s="4"/>
      <c r="AF31" s="4"/>
      <c r="AG31" s="4"/>
      <c r="AH31" s="9"/>
      <c r="AI31" s="4"/>
      <c r="AJ31" s="4"/>
      <c r="AK31" s="4"/>
      <c r="AL31" s="4"/>
      <c r="AM31" s="4"/>
      <c r="AN31" s="7"/>
    </row>
    <row r="32" spans="1:40" ht="38.25" customHeight="1">
      <c r="A32" s="3">
        <v>45494</v>
      </c>
      <c r="B32" s="4"/>
      <c r="C32" s="4" t="s">
        <v>41</v>
      </c>
      <c r="D32" s="5"/>
      <c r="E32" s="6" t="s">
        <v>411</v>
      </c>
      <c r="F32" s="7" t="s">
        <v>412</v>
      </c>
      <c r="G32" s="7" t="s">
        <v>413</v>
      </c>
      <c r="H32" s="4"/>
      <c r="I32" s="4"/>
      <c r="J32" s="4"/>
      <c r="K32" s="4"/>
      <c r="L32" s="4"/>
      <c r="M32" s="4"/>
      <c r="N32" s="4"/>
      <c r="O32" s="4"/>
      <c r="P32" s="4"/>
      <c r="Q32" s="4"/>
      <c r="R32" s="4"/>
      <c r="S32" s="4"/>
      <c r="T32" s="4"/>
      <c r="U32" s="4"/>
      <c r="V32" s="4"/>
      <c r="W32" s="4"/>
      <c r="X32" s="4"/>
      <c r="Y32" s="4"/>
      <c r="Z32" s="4"/>
      <c r="AA32" s="4"/>
      <c r="AB32" s="8"/>
      <c r="AC32" s="4"/>
      <c r="AD32" s="4"/>
      <c r="AE32" s="4"/>
      <c r="AF32" s="4"/>
      <c r="AG32" s="4"/>
      <c r="AH32" s="4"/>
      <c r="AI32" s="4"/>
      <c r="AJ32" s="4"/>
      <c r="AK32" s="4"/>
      <c r="AL32" s="4"/>
      <c r="AM32" s="4" t="s">
        <v>41</v>
      </c>
      <c r="AN32" s="7"/>
    </row>
    <row r="33" spans="1:40" ht="35.25" customHeight="1">
      <c r="A33" s="3">
        <v>45494</v>
      </c>
      <c r="B33" s="4"/>
      <c r="C33" s="4" t="s">
        <v>41</v>
      </c>
      <c r="D33" s="5">
        <v>3661</v>
      </c>
      <c r="E33" s="6" t="s">
        <v>414</v>
      </c>
      <c r="F33" s="7" t="s">
        <v>415</v>
      </c>
      <c r="G33" s="7" t="s">
        <v>416</v>
      </c>
      <c r="H33" s="5" t="s">
        <v>41</v>
      </c>
      <c r="I33" s="4"/>
      <c r="J33" s="4"/>
      <c r="K33" s="4"/>
      <c r="L33" s="4"/>
      <c r="M33" s="4"/>
      <c r="N33" s="4"/>
      <c r="O33" s="4"/>
      <c r="P33" s="4"/>
      <c r="Q33" s="4"/>
      <c r="R33" s="4"/>
      <c r="S33" s="4"/>
      <c r="T33" s="4"/>
      <c r="U33" s="4"/>
      <c r="V33" s="4"/>
      <c r="W33" s="4"/>
      <c r="X33" s="4"/>
      <c r="Y33" s="4"/>
      <c r="Z33" s="4"/>
      <c r="AA33" s="4"/>
      <c r="AB33" s="8"/>
      <c r="AC33" s="4"/>
      <c r="AD33" s="4"/>
      <c r="AE33" s="4"/>
      <c r="AF33" s="4"/>
      <c r="AG33" s="4"/>
      <c r="AH33" s="4"/>
      <c r="AI33" s="4"/>
      <c r="AJ33" s="4"/>
      <c r="AK33" s="4"/>
      <c r="AL33" s="4"/>
      <c r="AM33" s="4"/>
      <c r="AN33" s="7"/>
    </row>
    <row r="34" spans="1:40" ht="43.5" customHeight="1">
      <c r="A34" s="3">
        <v>45495</v>
      </c>
      <c r="B34" s="4"/>
      <c r="C34" s="4" t="s">
        <v>41</v>
      </c>
      <c r="D34" s="5"/>
      <c r="E34" s="6" t="s">
        <v>411</v>
      </c>
      <c r="F34" s="7" t="s">
        <v>431</v>
      </c>
      <c r="G34" s="7" t="s">
        <v>432</v>
      </c>
      <c r="H34" s="5"/>
      <c r="I34" s="4"/>
      <c r="J34" s="4"/>
      <c r="K34" s="4"/>
      <c r="L34" s="4"/>
      <c r="M34" s="4"/>
      <c r="N34" s="4"/>
      <c r="O34" s="4"/>
      <c r="P34" s="4"/>
      <c r="Q34" s="4"/>
      <c r="R34" s="4"/>
      <c r="S34" s="4"/>
      <c r="T34" s="4"/>
      <c r="U34" s="4"/>
      <c r="V34" s="4"/>
      <c r="W34" s="4"/>
      <c r="X34" s="4"/>
      <c r="Y34" s="4"/>
      <c r="Z34" s="4"/>
      <c r="AA34" s="4"/>
      <c r="AB34" s="8"/>
      <c r="AC34" s="4" t="s">
        <v>41</v>
      </c>
      <c r="AD34" s="4"/>
      <c r="AE34" s="4"/>
      <c r="AF34" s="4"/>
      <c r="AG34" s="4"/>
      <c r="AH34" s="4"/>
      <c r="AI34" s="4"/>
      <c r="AJ34" s="4"/>
      <c r="AK34" s="4"/>
      <c r="AL34" s="4"/>
      <c r="AM34" s="4"/>
      <c r="AN34" s="7"/>
    </row>
    <row r="35" spans="1:40" ht="44.25" customHeight="1">
      <c r="A35" s="3">
        <v>45495</v>
      </c>
      <c r="B35" s="4"/>
      <c r="C35" s="4" t="s">
        <v>41</v>
      </c>
      <c r="D35" s="5">
        <v>3661</v>
      </c>
      <c r="E35" s="6" t="s">
        <v>414</v>
      </c>
      <c r="F35" s="35" t="s">
        <v>417</v>
      </c>
      <c r="G35" s="7" t="s">
        <v>418</v>
      </c>
      <c r="H35" s="4"/>
      <c r="I35" s="4"/>
      <c r="J35" s="4"/>
      <c r="K35" s="4"/>
      <c r="L35" s="4"/>
      <c r="M35" s="4"/>
      <c r="N35" s="4"/>
      <c r="O35" s="4"/>
      <c r="P35" s="4"/>
      <c r="Q35" s="4"/>
      <c r="R35" s="4"/>
      <c r="S35" s="4"/>
      <c r="T35" s="4"/>
      <c r="U35" s="4"/>
      <c r="V35" s="4"/>
      <c r="W35" s="4"/>
      <c r="X35" s="4"/>
      <c r="Y35" s="4"/>
      <c r="Z35" s="4"/>
      <c r="AA35" s="4"/>
      <c r="AB35" s="8"/>
      <c r="AC35" s="4"/>
      <c r="AD35" s="4"/>
      <c r="AE35" s="4"/>
      <c r="AF35" s="4"/>
      <c r="AG35" s="4"/>
      <c r="AH35" s="4"/>
      <c r="AI35" s="4"/>
      <c r="AJ35" s="4"/>
      <c r="AK35" s="4"/>
      <c r="AL35" s="4"/>
      <c r="AM35" s="4" t="s">
        <v>41</v>
      </c>
      <c r="AN35" s="7"/>
    </row>
    <row r="36" spans="1:40" ht="45.75" customHeight="1">
      <c r="A36" s="3">
        <v>45495</v>
      </c>
      <c r="B36" s="4"/>
      <c r="C36" s="4" t="s">
        <v>41</v>
      </c>
      <c r="D36" s="5"/>
      <c r="E36" s="6" t="s">
        <v>419</v>
      </c>
      <c r="F36" s="5" t="s">
        <v>420</v>
      </c>
      <c r="G36" s="7" t="s">
        <v>418</v>
      </c>
      <c r="H36" s="4"/>
      <c r="I36" s="4"/>
      <c r="J36" s="4"/>
      <c r="K36" s="4"/>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t="s">
        <v>41</v>
      </c>
      <c r="AN36" s="7"/>
    </row>
    <row r="37" spans="1:40" ht="46.5" customHeight="1">
      <c r="A37" s="3">
        <v>45496</v>
      </c>
      <c r="B37" s="4"/>
      <c r="C37" s="4" t="s">
        <v>41</v>
      </c>
      <c r="D37" s="5"/>
      <c r="E37" s="6" t="s">
        <v>414</v>
      </c>
      <c r="F37" s="7" t="s">
        <v>421</v>
      </c>
      <c r="G37" s="31" t="s">
        <v>422</v>
      </c>
      <c r="H37" s="4"/>
      <c r="I37" s="4"/>
      <c r="J37" s="4"/>
      <c r="K37" s="4"/>
      <c r="L37" s="4" t="s">
        <v>41</v>
      </c>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ht="55.5" customHeight="1">
      <c r="A38" s="3">
        <v>45496</v>
      </c>
      <c r="B38" s="4"/>
      <c r="C38" s="4" t="s">
        <v>41</v>
      </c>
      <c r="D38" s="5"/>
      <c r="E38" s="6" t="s">
        <v>411</v>
      </c>
      <c r="F38" s="7" t="s">
        <v>423</v>
      </c>
      <c r="G38" s="31" t="s">
        <v>424</v>
      </c>
      <c r="H38" s="4"/>
      <c r="I38" s="4"/>
      <c r="J38" s="4"/>
      <c r="K38" s="4"/>
      <c r="L38" s="4"/>
      <c r="M38" s="4"/>
      <c r="N38" s="4"/>
      <c r="O38" s="4"/>
      <c r="P38" s="4"/>
      <c r="Q38" s="4"/>
      <c r="R38" s="4"/>
      <c r="S38" s="4"/>
      <c r="T38" s="4"/>
      <c r="U38" s="4"/>
      <c r="V38" s="4"/>
      <c r="W38" s="4"/>
      <c r="X38" s="4"/>
      <c r="Y38" s="4"/>
      <c r="Z38" s="4" t="s">
        <v>41</v>
      </c>
      <c r="AA38" s="4"/>
      <c r="AB38" s="8"/>
      <c r="AC38" s="4"/>
      <c r="AD38" s="4"/>
      <c r="AE38" s="4"/>
      <c r="AF38" s="4"/>
      <c r="AG38" s="4"/>
      <c r="AH38" s="4"/>
      <c r="AI38" s="4"/>
      <c r="AJ38" s="4"/>
      <c r="AK38" s="4"/>
      <c r="AL38" s="4"/>
      <c r="AM38" s="4"/>
      <c r="AN38" s="7"/>
    </row>
    <row r="39" spans="1:40" ht="45" customHeight="1">
      <c r="A39" s="3">
        <v>45497</v>
      </c>
      <c r="B39" s="4"/>
      <c r="C39" s="4" t="s">
        <v>41</v>
      </c>
      <c r="D39" s="5"/>
      <c r="E39" s="6" t="s">
        <v>414</v>
      </c>
      <c r="F39" s="7" t="s">
        <v>412</v>
      </c>
      <c r="G39" s="7" t="s">
        <v>413</v>
      </c>
      <c r="H39" s="4"/>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t="s">
        <v>41</v>
      </c>
      <c r="AN39" s="7"/>
    </row>
    <row r="40" spans="1:40" ht="38.25" customHeight="1">
      <c r="A40" s="3">
        <v>45497</v>
      </c>
      <c r="B40" s="4"/>
      <c r="C40" s="4"/>
      <c r="D40" s="5"/>
      <c r="E40" s="36" t="s">
        <v>425</v>
      </c>
      <c r="F40" s="5" t="s">
        <v>426</v>
      </c>
      <c r="G40" s="7" t="s">
        <v>427</v>
      </c>
      <c r="H40" s="4"/>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t="s">
        <v>41</v>
      </c>
      <c r="AJ40" s="4"/>
      <c r="AK40" s="4"/>
      <c r="AL40" s="4"/>
      <c r="AM40" s="4"/>
      <c r="AN40" s="7"/>
    </row>
    <row r="41" spans="1:40" ht="44.25" customHeight="1">
      <c r="A41" s="3">
        <v>45498</v>
      </c>
      <c r="B41" s="4"/>
      <c r="C41" s="4" t="s">
        <v>41</v>
      </c>
      <c r="D41" s="5"/>
      <c r="E41" s="6" t="s">
        <v>414</v>
      </c>
      <c r="F41" s="7"/>
      <c r="G41" s="7" t="s">
        <v>428</v>
      </c>
      <c r="H41" s="4"/>
      <c r="I41" s="4"/>
      <c r="J41" s="4"/>
      <c r="K41" s="4"/>
      <c r="L41" s="4"/>
      <c r="M41" s="4"/>
      <c r="N41" s="4"/>
      <c r="O41" s="4"/>
      <c r="P41" s="4"/>
      <c r="Q41" s="4"/>
      <c r="R41" s="4"/>
      <c r="S41" s="4"/>
      <c r="T41" s="4"/>
      <c r="U41" s="4"/>
      <c r="V41" s="4"/>
      <c r="W41" s="4"/>
      <c r="X41" s="4"/>
      <c r="Y41" s="4"/>
      <c r="Z41" s="4"/>
      <c r="AA41" s="4"/>
      <c r="AB41" s="8"/>
      <c r="AC41" s="4" t="s">
        <v>41</v>
      </c>
      <c r="AD41" s="4"/>
      <c r="AE41" s="4"/>
      <c r="AF41" s="4"/>
      <c r="AG41" s="4"/>
      <c r="AH41" s="4"/>
      <c r="AI41" s="4"/>
      <c r="AJ41" s="4"/>
      <c r="AK41" s="4"/>
      <c r="AL41" s="4"/>
      <c r="AM41" s="4"/>
      <c r="AN41" s="7"/>
    </row>
    <row r="42" spans="1:40" ht="56.25" customHeight="1">
      <c r="A42" s="3">
        <v>45498</v>
      </c>
      <c r="B42" s="4"/>
      <c r="C42" s="4" t="s">
        <v>41</v>
      </c>
      <c r="D42" s="5">
        <v>3662</v>
      </c>
      <c r="E42" s="6" t="s">
        <v>411</v>
      </c>
      <c r="F42" s="7" t="s">
        <v>429</v>
      </c>
      <c r="G42" s="7" t="s">
        <v>430</v>
      </c>
      <c r="H42" s="4" t="s">
        <v>41</v>
      </c>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ht="43.5" customHeight="1">
      <c r="A43" s="3">
        <v>45498</v>
      </c>
      <c r="B43" s="4"/>
      <c r="C43" s="4" t="s">
        <v>41</v>
      </c>
      <c r="D43" s="5"/>
      <c r="E43" s="6" t="s">
        <v>419</v>
      </c>
      <c r="F43" s="6" t="s">
        <v>433</v>
      </c>
      <c r="G43" s="7" t="s">
        <v>434</v>
      </c>
      <c r="H43" s="4"/>
      <c r="I43" s="4"/>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t="s">
        <v>41</v>
      </c>
      <c r="AN43" s="7"/>
    </row>
    <row r="44" spans="1:40" ht="57" customHeight="1">
      <c r="A44" s="3">
        <v>45500</v>
      </c>
      <c r="B44" s="4"/>
      <c r="C44" s="4" t="s">
        <v>41</v>
      </c>
      <c r="D44" s="5">
        <v>3663</v>
      </c>
      <c r="E44" s="6" t="s">
        <v>435</v>
      </c>
      <c r="F44" s="6" t="s">
        <v>438</v>
      </c>
      <c r="G44" s="7" t="s">
        <v>439</v>
      </c>
      <c r="H44" s="4"/>
      <c r="I44" s="4"/>
      <c r="J44" s="4"/>
      <c r="K44" s="4"/>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c r="AN44" s="7"/>
    </row>
    <row r="45" spans="1:40" ht="41.25" customHeight="1">
      <c r="A45" s="3">
        <v>45501</v>
      </c>
      <c r="B45" s="4"/>
      <c r="C45" s="4"/>
      <c r="D45" s="5"/>
      <c r="E45" s="6" t="s">
        <v>435</v>
      </c>
      <c r="F45" s="6" t="s">
        <v>442</v>
      </c>
      <c r="G45" s="7" t="s">
        <v>443</v>
      </c>
      <c r="H45" s="4"/>
      <c r="I45" s="4"/>
      <c r="J45" s="4"/>
      <c r="K45" s="4"/>
      <c r="L45" s="4"/>
      <c r="M45" s="4"/>
      <c r="N45" s="4"/>
      <c r="O45" s="4"/>
      <c r="P45" s="4"/>
      <c r="Q45" s="4"/>
      <c r="R45" s="4"/>
      <c r="S45" s="4"/>
      <c r="T45" s="4"/>
      <c r="U45" s="4"/>
      <c r="V45" s="4"/>
      <c r="W45" s="4"/>
      <c r="X45" s="4"/>
      <c r="Y45" s="4"/>
      <c r="Z45" s="4"/>
      <c r="AA45" s="4"/>
      <c r="AB45" s="8"/>
      <c r="AC45" s="4"/>
      <c r="AD45" s="4"/>
      <c r="AE45" s="4"/>
      <c r="AF45" s="4"/>
      <c r="AG45" s="4"/>
      <c r="AH45" s="4"/>
      <c r="AI45" s="4"/>
      <c r="AJ45" s="4"/>
      <c r="AK45" s="4"/>
      <c r="AL45" s="4"/>
      <c r="AM45" s="4"/>
      <c r="AN45" s="7"/>
    </row>
    <row r="46" spans="1:40" ht="54.75" customHeight="1">
      <c r="A46" s="3">
        <v>45503</v>
      </c>
      <c r="B46" s="4"/>
      <c r="C46" s="4"/>
      <c r="D46" s="5"/>
      <c r="E46" s="6" t="s">
        <v>435</v>
      </c>
      <c r="F46" s="7" t="s">
        <v>436</v>
      </c>
      <c r="G46" s="7" t="s">
        <v>437</v>
      </c>
      <c r="H46" s="4"/>
      <c r="I46" s="4"/>
      <c r="J46" s="4"/>
      <c r="K46" s="4"/>
      <c r="L46" s="4"/>
      <c r="M46" s="4"/>
      <c r="N46" s="4"/>
      <c r="O46" s="4"/>
      <c r="P46" s="4"/>
      <c r="Q46" s="4"/>
      <c r="R46" s="4"/>
      <c r="S46" s="4"/>
      <c r="T46" s="4"/>
      <c r="U46" s="4"/>
      <c r="V46" s="4"/>
      <c r="W46" s="4"/>
      <c r="X46" s="4"/>
      <c r="Y46" s="4"/>
      <c r="Z46" s="4"/>
      <c r="AA46" s="4"/>
      <c r="AB46" s="8"/>
      <c r="AC46" s="4"/>
      <c r="AD46" s="4"/>
      <c r="AE46" s="4"/>
      <c r="AF46" s="4"/>
      <c r="AG46" s="4"/>
      <c r="AH46" s="4"/>
      <c r="AI46" s="4"/>
      <c r="AJ46" s="4"/>
      <c r="AK46" s="4"/>
      <c r="AL46" s="4"/>
      <c r="AM46" s="4"/>
      <c r="AN46" s="7"/>
    </row>
    <row r="47" spans="1:40" ht="44.25" customHeight="1">
      <c r="A47" s="3">
        <v>45503</v>
      </c>
      <c r="B47" s="4"/>
      <c r="C47" s="4" t="s">
        <v>41</v>
      </c>
      <c r="D47" s="5">
        <v>3664</v>
      </c>
      <c r="E47" s="6" t="s">
        <v>435</v>
      </c>
      <c r="F47" s="7" t="s">
        <v>440</v>
      </c>
      <c r="G47" s="7" t="s">
        <v>441</v>
      </c>
      <c r="H47" s="4"/>
      <c r="I47" s="4"/>
      <c r="J47" s="4"/>
      <c r="K47" s="4"/>
      <c r="L47" s="4"/>
      <c r="M47" s="4"/>
      <c r="N47" s="4"/>
      <c r="O47" s="4"/>
      <c r="P47" s="4"/>
      <c r="Q47" s="4"/>
      <c r="R47" s="4"/>
      <c r="S47" s="4"/>
      <c r="T47" s="4"/>
      <c r="U47" s="4"/>
      <c r="V47" s="4"/>
      <c r="W47" s="4"/>
      <c r="X47" s="4"/>
      <c r="Y47" s="4"/>
      <c r="Z47" s="4"/>
      <c r="AA47" s="4"/>
      <c r="AB47" s="8"/>
      <c r="AC47" s="4"/>
      <c r="AD47" s="4"/>
      <c r="AE47" s="4"/>
      <c r="AF47" s="4"/>
      <c r="AG47" s="4"/>
      <c r="AH47" s="4"/>
      <c r="AI47" s="4"/>
      <c r="AJ47" s="4"/>
      <c r="AK47" s="4"/>
      <c r="AL47" s="4"/>
      <c r="AM47" s="4"/>
      <c r="AN47" s="7"/>
    </row>
    <row r="48" spans="1:40" ht="30.75" customHeight="1">
      <c r="A48" s="3">
        <v>45504</v>
      </c>
      <c r="B48" s="4"/>
      <c r="C48" s="4" t="s">
        <v>41</v>
      </c>
      <c r="D48" s="5"/>
      <c r="E48" s="6" t="s">
        <v>411</v>
      </c>
      <c r="F48" s="7" t="s">
        <v>444</v>
      </c>
      <c r="G48" s="7" t="s">
        <v>445</v>
      </c>
      <c r="H48" s="4"/>
      <c r="I48" s="4"/>
      <c r="J48" s="4"/>
      <c r="K48" s="4"/>
      <c r="L48" s="4"/>
      <c r="M48" s="4"/>
      <c r="N48" s="4"/>
      <c r="O48" s="4"/>
      <c r="P48" s="4"/>
      <c r="Q48" s="4"/>
      <c r="R48" s="4"/>
      <c r="S48" s="4"/>
      <c r="T48" s="4"/>
      <c r="U48" s="4"/>
      <c r="V48" s="4"/>
      <c r="W48" s="4"/>
      <c r="X48" s="4"/>
      <c r="Y48" s="4"/>
      <c r="Z48" s="4"/>
      <c r="AA48" s="4"/>
      <c r="AB48" s="8"/>
      <c r="AC48" s="4"/>
      <c r="AD48" s="4"/>
      <c r="AE48" s="4"/>
      <c r="AF48" s="4"/>
      <c r="AG48" s="4"/>
      <c r="AH48" s="4"/>
      <c r="AI48" s="4"/>
      <c r="AJ48" s="4"/>
      <c r="AK48" s="4"/>
      <c r="AL48" s="4"/>
      <c r="AM48" s="4" t="s">
        <v>94</v>
      </c>
      <c r="AN48" s="7"/>
    </row>
    <row r="49" spans="1:40" ht="79.5" customHeight="1">
      <c r="A49" s="3">
        <v>45504</v>
      </c>
      <c r="B49" s="4"/>
      <c r="C49" s="4" t="s">
        <v>94</v>
      </c>
      <c r="D49" s="5">
        <v>3665</v>
      </c>
      <c r="E49" s="6" t="s">
        <v>411</v>
      </c>
      <c r="F49" s="7" t="s">
        <v>446</v>
      </c>
      <c r="G49" s="7" t="s">
        <v>447</v>
      </c>
      <c r="H49" s="4"/>
      <c r="I49" s="4"/>
      <c r="J49" s="4"/>
      <c r="K49" s="4"/>
      <c r="L49" s="4"/>
      <c r="M49" s="4"/>
      <c r="N49" s="4"/>
      <c r="O49" s="4"/>
      <c r="P49" s="4"/>
      <c r="Q49" s="4"/>
      <c r="R49" s="4"/>
      <c r="S49" s="4"/>
      <c r="T49" s="4"/>
      <c r="U49" s="4"/>
      <c r="V49" s="4"/>
      <c r="W49" s="4"/>
      <c r="X49" s="4"/>
      <c r="Y49" s="4" t="s">
        <v>41</v>
      </c>
      <c r="Z49" s="4"/>
      <c r="AA49" s="4"/>
      <c r="AB49" s="8"/>
      <c r="AC49" s="4"/>
      <c r="AD49" s="4"/>
      <c r="AE49" s="4"/>
      <c r="AF49" s="4"/>
      <c r="AG49" s="4"/>
      <c r="AH49" s="4"/>
      <c r="AI49" s="4"/>
      <c r="AJ49" s="4"/>
      <c r="AK49" s="4"/>
      <c r="AL49" s="4"/>
      <c r="AM49" s="4"/>
      <c r="AN49" s="7"/>
    </row>
    <row r="50" spans="1:40" ht="57.75" customHeight="1">
      <c r="A50" s="3">
        <v>45504</v>
      </c>
      <c r="B50" s="4"/>
      <c r="C50" s="4" t="s">
        <v>41</v>
      </c>
      <c r="D50" s="5"/>
      <c r="E50" s="6" t="s">
        <v>411</v>
      </c>
      <c r="F50" s="7" t="s">
        <v>448</v>
      </c>
      <c r="G50" s="7" t="s">
        <v>413</v>
      </c>
      <c r="H50" s="4"/>
      <c r="I50" s="4"/>
      <c r="J50" s="4"/>
      <c r="K50" s="4"/>
      <c r="L50" s="4"/>
      <c r="M50" s="4"/>
      <c r="N50" s="4"/>
      <c r="O50" s="4"/>
      <c r="P50" s="4"/>
      <c r="Q50" s="4"/>
      <c r="R50" s="4"/>
      <c r="S50" s="4"/>
      <c r="T50" s="4"/>
      <c r="U50" s="4"/>
      <c r="V50" s="4"/>
      <c r="W50" s="4"/>
      <c r="X50" s="4"/>
      <c r="Y50" s="4"/>
      <c r="Z50" s="4"/>
      <c r="AA50" s="4"/>
      <c r="AB50" s="8"/>
      <c r="AC50" s="4"/>
      <c r="AD50" s="4"/>
      <c r="AE50" s="4"/>
      <c r="AF50" s="4"/>
      <c r="AG50" s="4"/>
      <c r="AH50" s="4"/>
      <c r="AI50" s="4"/>
      <c r="AJ50" s="4"/>
      <c r="AK50" s="4"/>
      <c r="AL50" s="4"/>
      <c r="AM50" s="4" t="s">
        <v>41</v>
      </c>
      <c r="AN50" s="7"/>
    </row>
    <row r="51" spans="1:40">
      <c r="A51" s="12"/>
      <c r="B51" s="13">
        <f>COUNT(B3:B50)</f>
        <v>0</v>
      </c>
      <c r="C51" s="13">
        <f>COUNTA(C3:C50)</f>
        <v>40</v>
      </c>
      <c r="D51" s="14"/>
      <c r="E51" s="15"/>
      <c r="F51" s="16"/>
      <c r="G51" s="17"/>
      <c r="H51" s="13">
        <f t="shared" ref="H51:AH51" si="0">COUNTIF(H3:H50,"X")</f>
        <v>13</v>
      </c>
      <c r="I51" s="13">
        <f t="shared" si="0"/>
        <v>0</v>
      </c>
      <c r="J51" s="13">
        <f t="shared" si="0"/>
        <v>0</v>
      </c>
      <c r="K51" s="13">
        <f t="shared" si="0"/>
        <v>0</v>
      </c>
      <c r="L51" s="13">
        <f t="shared" si="0"/>
        <v>1</v>
      </c>
      <c r="M51" s="13">
        <f t="shared" si="0"/>
        <v>0</v>
      </c>
      <c r="N51" s="13">
        <f t="shared" si="0"/>
        <v>0</v>
      </c>
      <c r="O51" s="13">
        <f t="shared" si="0"/>
        <v>0</v>
      </c>
      <c r="P51" s="13">
        <f t="shared" si="0"/>
        <v>0</v>
      </c>
      <c r="Q51" s="13">
        <f t="shared" si="0"/>
        <v>0</v>
      </c>
      <c r="R51" s="13">
        <f t="shared" si="0"/>
        <v>0</v>
      </c>
      <c r="S51" s="13">
        <f t="shared" si="0"/>
        <v>1</v>
      </c>
      <c r="T51" s="13">
        <f t="shared" si="0"/>
        <v>0</v>
      </c>
      <c r="U51" s="13">
        <f t="shared" si="0"/>
        <v>1</v>
      </c>
      <c r="V51" s="13">
        <f t="shared" si="0"/>
        <v>1</v>
      </c>
      <c r="W51" s="13">
        <f t="shared" si="0"/>
        <v>0</v>
      </c>
      <c r="X51" s="13">
        <f t="shared" si="0"/>
        <v>0</v>
      </c>
      <c r="Y51" s="13">
        <f t="shared" si="0"/>
        <v>1</v>
      </c>
      <c r="Z51" s="13">
        <f t="shared" si="0"/>
        <v>1</v>
      </c>
      <c r="AA51" s="13">
        <f t="shared" si="0"/>
        <v>2</v>
      </c>
      <c r="AB51" s="13">
        <f t="shared" si="0"/>
        <v>0</v>
      </c>
      <c r="AC51" s="13">
        <f t="shared" si="0"/>
        <v>9</v>
      </c>
      <c r="AD51" s="13">
        <f t="shared" si="0"/>
        <v>0</v>
      </c>
      <c r="AE51" s="13">
        <f t="shared" si="0"/>
        <v>0</v>
      </c>
      <c r="AF51" s="13">
        <f t="shared" si="0"/>
        <v>0</v>
      </c>
      <c r="AG51" s="13">
        <f t="shared" si="0"/>
        <v>0</v>
      </c>
      <c r="AH51" s="13">
        <f t="shared" si="0"/>
        <v>2</v>
      </c>
      <c r="AI51" s="13">
        <f>COUNTIF(AJ3:AJ50,"X")</f>
        <v>0</v>
      </c>
      <c r="AJ51" s="13">
        <f>COUNTIF(AJ3:AJ50,"X")</f>
        <v>0</v>
      </c>
      <c r="AK51" s="13">
        <f>COUNTIF(AK3:AK50,"X")</f>
        <v>0</v>
      </c>
      <c r="AL51" s="13">
        <f>COUNTIF(AL3:AL50,"X")</f>
        <v>1</v>
      </c>
      <c r="AM51" s="13">
        <f>COUNTIF(AM3:AM50,"X")</f>
        <v>10</v>
      </c>
      <c r="AN51" s="16"/>
    </row>
    <row r="52" spans="1:40">
      <c r="A52" s="18"/>
      <c r="B52" s="172">
        <f>SUM(B51:C51)</f>
        <v>40</v>
      </c>
      <c r="C52" s="172"/>
      <c r="D52" s="19"/>
      <c r="E52" s="20"/>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24"/>
      <c r="C53" s="24"/>
      <c r="D53" s="19"/>
      <c r="E53" s="20"/>
      <c r="F53" s="21"/>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c r="A54" s="18"/>
      <c r="B54" s="24"/>
      <c r="C54" s="24"/>
      <c r="D54" s="19"/>
      <c r="E54" s="20"/>
      <c r="F54" s="21"/>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24"/>
      <c r="C55" s="24"/>
      <c r="D55" s="19"/>
      <c r="E55" s="173" t="s">
        <v>168</v>
      </c>
      <c r="F55" s="173"/>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ht="27">
      <c r="A56" s="18"/>
      <c r="B56" s="24"/>
      <c r="C56" s="24"/>
      <c r="D56" s="19"/>
      <c r="E56" s="6" t="str">
        <f>H1</f>
        <v>ACC. TRÁNSITO</v>
      </c>
      <c r="F56" s="7">
        <f>H51</f>
        <v>13</v>
      </c>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c r="A57" s="18"/>
      <c r="B57" s="24"/>
      <c r="C57" s="24"/>
      <c r="D57" s="19"/>
      <c r="E57" s="6" t="str">
        <f>I1</f>
        <v>INCENDIOS</v>
      </c>
      <c r="F57" s="7">
        <f>SUM(I51:M51)</f>
        <v>1</v>
      </c>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24"/>
      <c r="C58" s="24"/>
      <c r="D58" s="19"/>
      <c r="E58" s="6" t="str">
        <f>N1</f>
        <v>MÉDICAS</v>
      </c>
      <c r="F58" s="7">
        <f>SUM(N51:AA51)</f>
        <v>7</v>
      </c>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27">
      <c r="A59" s="18"/>
      <c r="B59" s="24"/>
      <c r="C59" s="24"/>
      <c r="D59" s="19"/>
      <c r="E59" s="6" t="str">
        <f>AB1</f>
        <v>BUS. RESCATE</v>
      </c>
      <c r="F59" s="7">
        <f>AB51</f>
        <v>0</v>
      </c>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c r="A60" s="18"/>
      <c r="B60" s="24"/>
      <c r="C60" s="24"/>
      <c r="D60" s="19"/>
      <c r="E60" s="6" t="str">
        <f>AC1</f>
        <v>TRASLADOS</v>
      </c>
      <c r="F60" s="7">
        <f>AC51</f>
        <v>9</v>
      </c>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ht="27">
      <c r="A61" s="18"/>
      <c r="B61" s="24"/>
      <c r="C61" s="24"/>
      <c r="D61" s="19"/>
      <c r="E61" s="6" t="str">
        <f>AD1</f>
        <v>EVENT. NATURALES</v>
      </c>
      <c r="F61" s="7">
        <f>SUM(AD51:AG51)</f>
        <v>0</v>
      </c>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ht="27">
      <c r="A62" s="18"/>
      <c r="B62" s="24"/>
      <c r="C62" s="24"/>
      <c r="D62" s="19"/>
      <c r="E62" s="6" t="str">
        <f>AH1</f>
        <v>LABOR SOCIAL</v>
      </c>
      <c r="F62" s="7">
        <f>SUM(AH51:AM51)</f>
        <v>13</v>
      </c>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c r="A63" s="18"/>
      <c r="B63" s="24"/>
      <c r="C63" s="24"/>
      <c r="D63" s="19"/>
      <c r="E63" s="25" t="s">
        <v>169</v>
      </c>
      <c r="F63" s="7">
        <f>SUM(F56:F62)</f>
        <v>43</v>
      </c>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sheetData>
  <mergeCells count="16">
    <mergeCell ref="AH1:AM1"/>
    <mergeCell ref="AN1:AN2"/>
    <mergeCell ref="B52:C52"/>
    <mergeCell ref="E55:F55"/>
    <mergeCell ref="H1:H2"/>
    <mergeCell ref="I1:M1"/>
    <mergeCell ref="N1:AA1"/>
    <mergeCell ref="AB1:AB2"/>
    <mergeCell ref="AC1:AC2"/>
    <mergeCell ref="AD1:AG1"/>
    <mergeCell ref="G1:G2"/>
    <mergeCell ref="A1:A2"/>
    <mergeCell ref="B1:C1"/>
    <mergeCell ref="D1:D2"/>
    <mergeCell ref="E1:E2"/>
    <mergeCell ref="F1:F2"/>
  </mergeCells>
  <pageMargins left="0.25" right="0.25"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N75"/>
  <sheetViews>
    <sheetView topLeftCell="A61" workbookViewId="0">
      <selection activeCell="D9" sqref="D9"/>
    </sheetView>
  </sheetViews>
  <sheetFormatPr baseColWidth="10" defaultRowHeight="15"/>
  <cols>
    <col min="1" max="1" width="8.7109375" customWidth="1"/>
    <col min="2" max="2" width="3.42578125" customWidth="1"/>
    <col min="3" max="3" width="4.28515625" customWidth="1"/>
    <col min="4" max="4" width="4.85546875" customWidth="1"/>
    <col min="5" max="6" width="13.85546875" customWidth="1"/>
    <col min="7" max="7" width="26" customWidth="1"/>
    <col min="8" max="41" width="1.7109375" customWidth="1"/>
  </cols>
  <sheetData>
    <row r="1" spans="1:40">
      <c r="A1" s="185" t="s">
        <v>0</v>
      </c>
      <c r="B1" s="187" t="s">
        <v>1</v>
      </c>
      <c r="C1" s="187"/>
      <c r="D1" s="188" t="s">
        <v>2</v>
      </c>
      <c r="E1" s="190" t="s">
        <v>172</v>
      </c>
      <c r="F1" s="190" t="s">
        <v>3</v>
      </c>
      <c r="G1" s="183" t="s">
        <v>4</v>
      </c>
      <c r="H1" s="174" t="s">
        <v>5</v>
      </c>
      <c r="I1" s="176" t="s">
        <v>6</v>
      </c>
      <c r="J1" s="176"/>
      <c r="K1" s="176"/>
      <c r="L1" s="176"/>
      <c r="M1" s="176"/>
      <c r="N1" s="177" t="s">
        <v>7</v>
      </c>
      <c r="O1" s="177"/>
      <c r="P1" s="177"/>
      <c r="Q1" s="177"/>
      <c r="R1" s="177"/>
      <c r="S1" s="177"/>
      <c r="T1" s="177"/>
      <c r="U1" s="177"/>
      <c r="V1" s="177"/>
      <c r="W1" s="177"/>
      <c r="X1" s="177"/>
      <c r="Y1" s="177"/>
      <c r="Z1" s="177"/>
      <c r="AA1" s="177"/>
      <c r="AB1" s="178" t="s">
        <v>8</v>
      </c>
      <c r="AC1" s="180" t="s">
        <v>9</v>
      </c>
      <c r="AD1" s="182" t="s">
        <v>10</v>
      </c>
      <c r="AE1" s="182"/>
      <c r="AF1" s="182"/>
      <c r="AG1" s="182"/>
      <c r="AH1" s="169" t="s">
        <v>11</v>
      </c>
      <c r="AI1" s="169"/>
      <c r="AJ1" s="169"/>
      <c r="AK1" s="169"/>
      <c r="AL1" s="169"/>
      <c r="AM1" s="169"/>
      <c r="AN1" s="170" t="s">
        <v>12</v>
      </c>
    </row>
    <row r="2" spans="1:40" ht="75">
      <c r="A2" s="186"/>
      <c r="B2" s="1" t="s">
        <v>13</v>
      </c>
      <c r="C2" s="2" t="s">
        <v>14</v>
      </c>
      <c r="D2" s="189"/>
      <c r="E2" s="191"/>
      <c r="F2" s="191"/>
      <c r="G2" s="184"/>
      <c r="H2" s="175"/>
      <c r="I2" s="44" t="s">
        <v>15</v>
      </c>
      <c r="J2" s="44" t="s">
        <v>16</v>
      </c>
      <c r="K2" s="44" t="s">
        <v>17</v>
      </c>
      <c r="L2" s="44" t="s">
        <v>18</v>
      </c>
      <c r="M2" s="44" t="s">
        <v>19</v>
      </c>
      <c r="N2" s="45" t="s">
        <v>20</v>
      </c>
      <c r="O2" s="45" t="s">
        <v>21</v>
      </c>
      <c r="P2" s="45" t="s">
        <v>22</v>
      </c>
      <c r="Q2" s="45" t="s">
        <v>23</v>
      </c>
      <c r="R2" s="45" t="s">
        <v>24</v>
      </c>
      <c r="S2" s="46" t="s">
        <v>25</v>
      </c>
      <c r="T2" s="47" t="s">
        <v>26</v>
      </c>
      <c r="U2" s="46" t="s">
        <v>27</v>
      </c>
      <c r="V2" s="46" t="s">
        <v>28</v>
      </c>
      <c r="W2" s="46" t="s">
        <v>29</v>
      </c>
      <c r="X2" s="46" t="s">
        <v>30</v>
      </c>
      <c r="Y2" s="46" t="s">
        <v>31</v>
      </c>
      <c r="Z2" s="46" t="s">
        <v>32</v>
      </c>
      <c r="AA2" s="46" t="s">
        <v>19</v>
      </c>
      <c r="AB2" s="179"/>
      <c r="AC2" s="181"/>
      <c r="AD2" s="48" t="s">
        <v>33</v>
      </c>
      <c r="AE2" s="48" t="s">
        <v>34</v>
      </c>
      <c r="AF2" s="48" t="s">
        <v>35</v>
      </c>
      <c r="AG2" s="48" t="s">
        <v>19</v>
      </c>
      <c r="AH2" s="49" t="s">
        <v>36</v>
      </c>
      <c r="AI2" s="49" t="s">
        <v>37</v>
      </c>
      <c r="AJ2" s="49" t="s">
        <v>38</v>
      </c>
      <c r="AK2" s="49" t="s">
        <v>39</v>
      </c>
      <c r="AL2" s="49" t="s">
        <v>40</v>
      </c>
      <c r="AM2" s="49" t="s">
        <v>19</v>
      </c>
      <c r="AN2" s="171"/>
    </row>
    <row r="3" spans="1:40" ht="26.25" customHeight="1">
      <c r="A3" s="3">
        <v>45505</v>
      </c>
      <c r="B3" s="4" t="s">
        <v>41</v>
      </c>
      <c r="C3" s="4"/>
      <c r="D3" s="5"/>
      <c r="E3" s="6" t="s">
        <v>411</v>
      </c>
      <c r="F3" s="7" t="s">
        <v>449</v>
      </c>
      <c r="G3" s="7" t="s">
        <v>450</v>
      </c>
      <c r="H3" s="4"/>
      <c r="I3" s="4"/>
      <c r="J3" s="4"/>
      <c r="K3" s="4"/>
      <c r="L3" s="4"/>
      <c r="M3" s="4"/>
      <c r="N3" s="4"/>
      <c r="O3" s="4"/>
      <c r="P3" s="4"/>
      <c r="Q3" s="4"/>
      <c r="R3" s="4"/>
      <c r="S3" s="4"/>
      <c r="T3" s="4"/>
      <c r="U3" s="4"/>
      <c r="V3" s="4"/>
      <c r="W3" s="4"/>
      <c r="X3" s="4"/>
      <c r="Y3" s="4"/>
      <c r="Z3" s="4"/>
      <c r="AA3" s="4"/>
      <c r="AB3" s="8"/>
      <c r="AC3" s="4"/>
      <c r="AD3" s="4"/>
      <c r="AE3" s="4"/>
      <c r="AF3" s="4"/>
      <c r="AG3" s="4"/>
      <c r="AH3" s="4"/>
      <c r="AI3" s="4"/>
      <c r="AJ3" s="4"/>
      <c r="AK3" s="4"/>
      <c r="AL3" s="4"/>
      <c r="AM3" s="4" t="s">
        <v>41</v>
      </c>
      <c r="AN3" s="7"/>
    </row>
    <row r="4" spans="1:40" ht="30" customHeight="1">
      <c r="A4" s="3">
        <v>45505</v>
      </c>
      <c r="B4" s="4"/>
      <c r="C4" s="5" t="s">
        <v>41</v>
      </c>
      <c r="D4" s="6"/>
      <c r="E4" s="6" t="s">
        <v>411</v>
      </c>
      <c r="F4" s="7" t="s">
        <v>451</v>
      </c>
      <c r="G4" s="7" t="s">
        <v>413</v>
      </c>
      <c r="H4" s="4"/>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t="s">
        <v>41</v>
      </c>
      <c r="AN4" s="7"/>
    </row>
    <row r="5" spans="1:40" ht="39" customHeight="1">
      <c r="A5" s="3">
        <v>45505</v>
      </c>
      <c r="B5" s="4"/>
      <c r="C5" s="4" t="s">
        <v>41</v>
      </c>
      <c r="D5" s="5"/>
      <c r="E5" s="6" t="s">
        <v>411</v>
      </c>
      <c r="F5" s="7" t="s">
        <v>452</v>
      </c>
      <c r="G5" s="7" t="s">
        <v>453</v>
      </c>
      <c r="H5" s="4"/>
      <c r="I5" s="4"/>
      <c r="J5" s="4"/>
      <c r="K5" s="4"/>
      <c r="L5" s="4"/>
      <c r="M5" s="4"/>
      <c r="N5" s="4"/>
      <c r="O5" s="4"/>
      <c r="P5" s="4"/>
      <c r="Q5" s="4"/>
      <c r="R5" s="4"/>
      <c r="S5" s="4"/>
      <c r="T5" s="4"/>
      <c r="U5" s="4"/>
      <c r="V5" s="4"/>
      <c r="W5" s="4"/>
      <c r="X5" s="4"/>
      <c r="Y5" s="4"/>
      <c r="Z5" s="4"/>
      <c r="AA5" s="4"/>
      <c r="AB5" s="8"/>
      <c r="AC5" s="4"/>
      <c r="AD5" s="4"/>
      <c r="AE5" s="4"/>
      <c r="AF5" s="4"/>
      <c r="AG5" s="4"/>
      <c r="AH5" s="4"/>
      <c r="AI5" s="4"/>
      <c r="AJ5" s="4"/>
      <c r="AK5" s="4"/>
      <c r="AL5" s="4"/>
      <c r="AM5" s="4" t="s">
        <v>41</v>
      </c>
      <c r="AN5" s="7"/>
    </row>
    <row r="6" spans="1:40" ht="54.75" customHeight="1">
      <c r="A6" s="3">
        <v>45505</v>
      </c>
      <c r="B6" s="4"/>
      <c r="C6" s="4" t="s">
        <v>41</v>
      </c>
      <c r="D6" s="5"/>
      <c r="E6" s="6" t="s">
        <v>419</v>
      </c>
      <c r="F6" s="7" t="s">
        <v>454</v>
      </c>
      <c r="G6" s="7" t="s">
        <v>455</v>
      </c>
      <c r="H6" s="4"/>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t="s">
        <v>41</v>
      </c>
      <c r="AN6" s="7"/>
    </row>
    <row r="7" spans="1:40" ht="39" customHeight="1">
      <c r="A7" s="3">
        <v>45506</v>
      </c>
      <c r="B7" s="4"/>
      <c r="C7" s="4" t="s">
        <v>41</v>
      </c>
      <c r="D7" s="5"/>
      <c r="E7" s="6" t="s">
        <v>411</v>
      </c>
      <c r="F7" s="7" t="s">
        <v>456</v>
      </c>
      <c r="G7" s="7" t="s">
        <v>457</v>
      </c>
      <c r="H7" s="4"/>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t="s">
        <v>94</v>
      </c>
      <c r="AN7" s="7"/>
    </row>
    <row r="8" spans="1:40" ht="39" customHeight="1">
      <c r="A8" s="3">
        <v>45506</v>
      </c>
      <c r="B8" s="4"/>
      <c r="C8" s="4" t="s">
        <v>94</v>
      </c>
      <c r="D8" s="5"/>
      <c r="E8" s="6" t="s">
        <v>411</v>
      </c>
      <c r="F8" s="7" t="s">
        <v>458</v>
      </c>
      <c r="G8" s="7" t="s">
        <v>459</v>
      </c>
      <c r="H8" s="4"/>
      <c r="I8" s="4"/>
      <c r="J8" s="4"/>
      <c r="K8" s="4"/>
      <c r="L8" s="4"/>
      <c r="M8" s="4"/>
      <c r="N8" s="4"/>
      <c r="O8" s="4"/>
      <c r="P8" s="4"/>
      <c r="Q8" s="4"/>
      <c r="R8" s="4"/>
      <c r="S8" s="4"/>
      <c r="T8" s="4"/>
      <c r="U8" s="4"/>
      <c r="V8" s="4"/>
      <c r="W8" s="4"/>
      <c r="X8" s="4"/>
      <c r="Y8" s="4"/>
      <c r="Z8" s="4"/>
      <c r="AA8" s="4"/>
      <c r="AB8" s="8"/>
      <c r="AC8" s="4" t="s">
        <v>41</v>
      </c>
      <c r="AD8" s="4"/>
      <c r="AE8" s="4"/>
      <c r="AF8" s="4"/>
      <c r="AG8" s="4"/>
      <c r="AH8" s="4"/>
      <c r="AI8" s="4"/>
      <c r="AJ8" s="4"/>
      <c r="AK8" s="4"/>
      <c r="AL8" s="4"/>
      <c r="AM8" s="4"/>
      <c r="AN8" s="7"/>
    </row>
    <row r="9" spans="1:40" ht="40.5" customHeight="1">
      <c r="A9" s="3">
        <v>45507</v>
      </c>
      <c r="B9" s="4"/>
      <c r="C9" s="4" t="s">
        <v>41</v>
      </c>
      <c r="D9" s="5"/>
      <c r="E9" s="6" t="s">
        <v>411</v>
      </c>
      <c r="F9" s="7" t="s">
        <v>460</v>
      </c>
      <c r="G9" s="7" t="s">
        <v>461</v>
      </c>
      <c r="H9" s="4"/>
      <c r="I9" s="4"/>
      <c r="J9" s="4"/>
      <c r="K9" s="4"/>
      <c r="L9" s="4"/>
      <c r="M9" s="4"/>
      <c r="N9" s="4"/>
      <c r="O9" s="4"/>
      <c r="P9" s="4"/>
      <c r="Q9" s="4"/>
      <c r="R9" s="4"/>
      <c r="S9" s="4"/>
      <c r="T9" s="4"/>
      <c r="U9" s="4"/>
      <c r="V9" s="4"/>
      <c r="W9" s="4"/>
      <c r="X9" s="4"/>
      <c r="Y9" s="4"/>
      <c r="Z9" s="4"/>
      <c r="AA9" s="4"/>
      <c r="AB9" s="8"/>
      <c r="AC9" s="4"/>
      <c r="AD9" s="4"/>
      <c r="AE9" s="4"/>
      <c r="AF9" s="4"/>
      <c r="AG9" s="4"/>
      <c r="AH9" s="4"/>
      <c r="AI9" s="4"/>
      <c r="AJ9" s="4"/>
      <c r="AK9" s="4"/>
      <c r="AL9" s="4"/>
      <c r="AM9" s="4" t="s">
        <v>41</v>
      </c>
      <c r="AN9" s="7"/>
    </row>
    <row r="10" spans="1:40" ht="53.25" customHeight="1">
      <c r="A10" s="3">
        <v>45507</v>
      </c>
      <c r="B10" s="4"/>
      <c r="C10" s="4" t="s">
        <v>41</v>
      </c>
      <c r="D10" s="5"/>
      <c r="E10" s="6" t="s">
        <v>411</v>
      </c>
      <c r="F10" s="7" t="s">
        <v>470</v>
      </c>
      <c r="G10" s="7" t="s">
        <v>471</v>
      </c>
      <c r="H10" s="4"/>
      <c r="I10" s="4" t="s">
        <v>41</v>
      </c>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40.5" customHeight="1">
      <c r="A11" s="3">
        <v>45508</v>
      </c>
      <c r="B11" s="4"/>
      <c r="C11" s="4" t="s">
        <v>41</v>
      </c>
      <c r="D11" s="5"/>
      <c r="E11" s="6" t="s">
        <v>411</v>
      </c>
      <c r="F11" s="7" t="s">
        <v>451</v>
      </c>
      <c r="G11" s="7" t="s">
        <v>413</v>
      </c>
      <c r="H11" s="4"/>
      <c r="I11" s="4"/>
      <c r="J11" s="4"/>
      <c r="K11" s="4"/>
      <c r="L11" s="4"/>
      <c r="M11" s="4"/>
      <c r="N11" s="4"/>
      <c r="O11" s="4"/>
      <c r="P11" s="4"/>
      <c r="Q11" s="4"/>
      <c r="R11" s="4"/>
      <c r="S11" s="4"/>
      <c r="T11" s="4"/>
      <c r="U11" s="4"/>
      <c r="V11" s="4"/>
      <c r="W11" s="4"/>
      <c r="X11" s="4"/>
      <c r="Y11" s="4"/>
      <c r="Z11" s="4"/>
      <c r="AA11" s="4"/>
      <c r="AB11" s="8"/>
      <c r="AC11" s="4"/>
      <c r="AD11" s="4"/>
      <c r="AE11" s="4"/>
      <c r="AF11" s="4"/>
      <c r="AG11" s="4"/>
      <c r="AH11" s="4"/>
      <c r="AI11" s="4"/>
      <c r="AJ11" s="4"/>
      <c r="AK11" s="4"/>
      <c r="AL11" s="4"/>
      <c r="AM11" s="4" t="s">
        <v>41</v>
      </c>
      <c r="AN11" s="7"/>
    </row>
    <row r="12" spans="1:40" ht="42" customHeight="1">
      <c r="A12" s="3">
        <v>45508</v>
      </c>
      <c r="B12" s="4" t="s">
        <v>41</v>
      </c>
      <c r="C12" s="4"/>
      <c r="D12" s="5"/>
      <c r="E12" s="6" t="s">
        <v>411</v>
      </c>
      <c r="F12" s="7" t="s">
        <v>330</v>
      </c>
      <c r="G12" s="7" t="s">
        <v>462</v>
      </c>
      <c r="H12" s="4" t="s">
        <v>41</v>
      </c>
      <c r="I12" s="4"/>
      <c r="J12" s="4"/>
      <c r="K12" s="4"/>
      <c r="L12" s="4"/>
      <c r="M12" s="4"/>
      <c r="N12" s="4" t="s">
        <v>41</v>
      </c>
      <c r="O12" s="4"/>
      <c r="P12" s="4"/>
      <c r="Q12" s="4"/>
      <c r="R12" s="4"/>
      <c r="S12" s="4"/>
      <c r="T12" s="4"/>
      <c r="U12" s="4"/>
      <c r="V12" s="4"/>
      <c r="W12" s="4"/>
      <c r="X12" s="4"/>
      <c r="Y12" s="4"/>
      <c r="Z12" s="4" t="s">
        <v>41</v>
      </c>
      <c r="AA12" s="4"/>
      <c r="AB12" s="8"/>
      <c r="AC12" s="4"/>
      <c r="AD12" s="4"/>
      <c r="AE12" s="4"/>
      <c r="AF12" s="4"/>
      <c r="AG12" s="4"/>
      <c r="AH12" s="4"/>
      <c r="AI12" s="4"/>
      <c r="AJ12" s="4"/>
      <c r="AK12" s="4"/>
      <c r="AL12" s="4"/>
      <c r="AM12" s="4"/>
      <c r="AN12" s="7"/>
    </row>
    <row r="13" spans="1:40" ht="31.5" customHeight="1">
      <c r="A13" s="3">
        <v>45508</v>
      </c>
      <c r="B13" s="4"/>
      <c r="C13" s="4" t="s">
        <v>41</v>
      </c>
      <c r="D13" s="5"/>
      <c r="E13" s="6" t="s">
        <v>463</v>
      </c>
      <c r="F13" s="7" t="s">
        <v>464</v>
      </c>
      <c r="G13" s="7" t="s">
        <v>465</v>
      </c>
      <c r="H13" s="4" t="s">
        <v>41</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29.25" customHeight="1">
      <c r="A14" s="3">
        <v>45508</v>
      </c>
      <c r="B14" s="4"/>
      <c r="C14" s="4" t="s">
        <v>41</v>
      </c>
      <c r="D14" s="5"/>
      <c r="E14" s="6" t="s">
        <v>411</v>
      </c>
      <c r="F14" s="7" t="s">
        <v>466</v>
      </c>
      <c r="G14" s="7" t="s">
        <v>467</v>
      </c>
      <c r="H14" s="4" t="s">
        <v>41</v>
      </c>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39.75" customHeight="1">
      <c r="A15" s="3">
        <v>45508</v>
      </c>
      <c r="B15" s="4" t="s">
        <v>41</v>
      </c>
      <c r="C15" s="4"/>
      <c r="D15" s="5"/>
      <c r="E15" s="6" t="s">
        <v>411</v>
      </c>
      <c r="F15" s="7" t="s">
        <v>468</v>
      </c>
      <c r="G15" s="7" t="s">
        <v>469</v>
      </c>
      <c r="H15" s="4" t="s">
        <v>41</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39" customHeight="1">
      <c r="A16" s="3">
        <v>45508</v>
      </c>
      <c r="B16" s="4" t="s">
        <v>41</v>
      </c>
      <c r="C16" s="4"/>
      <c r="D16" s="5"/>
      <c r="E16" s="6" t="s">
        <v>463</v>
      </c>
      <c r="F16" s="7" t="s">
        <v>472</v>
      </c>
      <c r="G16" s="7" t="s">
        <v>473</v>
      </c>
      <c r="H16" s="4" t="s">
        <v>41</v>
      </c>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c r="AN16" s="7"/>
    </row>
    <row r="17" spans="1:40" ht="45.75" customHeight="1">
      <c r="A17" s="3">
        <v>45510</v>
      </c>
      <c r="B17" s="4"/>
      <c r="C17" s="4" t="s">
        <v>41</v>
      </c>
      <c r="D17" s="5">
        <v>3673</v>
      </c>
      <c r="E17" s="6" t="s">
        <v>475</v>
      </c>
      <c r="F17" s="7" t="s">
        <v>474</v>
      </c>
      <c r="G17" s="7" t="s">
        <v>476</v>
      </c>
      <c r="H17" s="4" t="s">
        <v>41</v>
      </c>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c r="AN17" s="7"/>
    </row>
    <row r="18" spans="1:40" ht="41.25" customHeight="1">
      <c r="A18" s="3">
        <v>45510</v>
      </c>
      <c r="B18" s="4"/>
      <c r="C18" s="4" t="s">
        <v>41</v>
      </c>
      <c r="D18" s="5">
        <v>3674</v>
      </c>
      <c r="E18" s="6" t="s">
        <v>475</v>
      </c>
      <c r="F18" s="7" t="s">
        <v>477</v>
      </c>
      <c r="G18" s="7" t="s">
        <v>478</v>
      </c>
      <c r="H18" s="4"/>
      <c r="I18" s="4"/>
      <c r="J18" s="4"/>
      <c r="K18" s="4"/>
      <c r="L18" s="4"/>
      <c r="M18" s="4"/>
      <c r="N18" s="4"/>
      <c r="O18" s="4"/>
      <c r="P18" s="4"/>
      <c r="Q18" s="4"/>
      <c r="R18" s="4"/>
      <c r="S18" s="4"/>
      <c r="T18" s="4"/>
      <c r="U18" s="4"/>
      <c r="V18" s="4"/>
      <c r="W18" s="4"/>
      <c r="X18" s="4"/>
      <c r="Y18" s="4"/>
      <c r="Z18" s="4"/>
      <c r="AA18" s="4" t="s">
        <v>41</v>
      </c>
      <c r="AB18" s="8"/>
      <c r="AC18" s="4"/>
      <c r="AD18" s="4"/>
      <c r="AE18" s="4"/>
      <c r="AF18" s="4"/>
      <c r="AG18" s="4"/>
      <c r="AH18" s="4"/>
      <c r="AI18" s="4"/>
      <c r="AJ18" s="4"/>
      <c r="AK18" s="4"/>
      <c r="AL18" s="4"/>
      <c r="AM18" s="4"/>
      <c r="AN18" s="7"/>
    </row>
    <row r="19" spans="1:40" ht="40.5" customHeight="1">
      <c r="A19" s="3">
        <v>45511</v>
      </c>
      <c r="B19" s="4"/>
      <c r="C19" s="4" t="s">
        <v>41</v>
      </c>
      <c r="D19" s="5">
        <v>3675</v>
      </c>
      <c r="E19" s="6" t="s">
        <v>475</v>
      </c>
      <c r="F19" s="7" t="s">
        <v>479</v>
      </c>
      <c r="G19" s="7" t="s">
        <v>480</v>
      </c>
      <c r="H19" s="4" t="s">
        <v>41</v>
      </c>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c r="AN19" s="7"/>
    </row>
    <row r="20" spans="1:40" ht="38.25" customHeight="1">
      <c r="A20" s="3">
        <v>45512</v>
      </c>
      <c r="B20" s="4" t="s">
        <v>41</v>
      </c>
      <c r="C20" s="4"/>
      <c r="D20" s="5"/>
      <c r="E20" s="6" t="s">
        <v>481</v>
      </c>
      <c r="F20" s="7" t="s">
        <v>482</v>
      </c>
      <c r="G20" s="7" t="s">
        <v>483</v>
      </c>
      <c r="H20" s="4"/>
      <c r="I20" s="4"/>
      <c r="J20" s="4"/>
      <c r="K20" s="4"/>
      <c r="L20" s="4"/>
      <c r="M20" s="4"/>
      <c r="N20" s="4"/>
      <c r="O20" s="4"/>
      <c r="P20" s="4"/>
      <c r="Q20" s="4"/>
      <c r="R20" s="4"/>
      <c r="S20" s="4"/>
      <c r="T20" s="4"/>
      <c r="U20" s="4"/>
      <c r="V20" s="4"/>
      <c r="W20" s="4"/>
      <c r="X20" s="4"/>
      <c r="Y20" s="4"/>
      <c r="Z20" s="4"/>
      <c r="AA20" s="4"/>
      <c r="AB20" s="8"/>
      <c r="AC20" s="4" t="s">
        <v>41</v>
      </c>
      <c r="AD20" s="4"/>
      <c r="AE20" s="4"/>
      <c r="AF20" s="4"/>
      <c r="AG20" s="4"/>
      <c r="AH20" s="4"/>
      <c r="AI20" s="4"/>
      <c r="AJ20" s="4"/>
      <c r="AK20" s="4"/>
      <c r="AL20" s="4"/>
      <c r="AM20" s="4"/>
      <c r="AN20" s="7"/>
    </row>
    <row r="21" spans="1:40" ht="39.75" customHeight="1">
      <c r="A21" s="3" t="s">
        <v>487</v>
      </c>
      <c r="B21" s="4"/>
      <c r="C21" s="4" t="s">
        <v>41</v>
      </c>
      <c r="D21" s="5">
        <v>3676</v>
      </c>
      <c r="E21" s="6" t="s">
        <v>475</v>
      </c>
      <c r="F21" s="7" t="s">
        <v>484</v>
      </c>
      <c r="G21" s="7" t="s">
        <v>485</v>
      </c>
      <c r="H21" s="4" t="s">
        <v>41</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29.25" customHeight="1">
      <c r="A22" s="3">
        <v>45513</v>
      </c>
      <c r="B22" s="4" t="s">
        <v>94</v>
      </c>
      <c r="C22" s="4"/>
      <c r="D22" s="5"/>
      <c r="E22" s="6" t="s">
        <v>481</v>
      </c>
      <c r="F22" s="7" t="s">
        <v>484</v>
      </c>
      <c r="G22" s="7" t="s">
        <v>486</v>
      </c>
      <c r="H22" s="4"/>
      <c r="I22" s="4"/>
      <c r="J22" s="4"/>
      <c r="K22" s="4"/>
      <c r="L22" s="4"/>
      <c r="M22" s="4"/>
      <c r="N22" s="4"/>
      <c r="O22" s="4"/>
      <c r="P22" s="4"/>
      <c r="Q22" s="4"/>
      <c r="R22" s="4"/>
      <c r="S22" s="4"/>
      <c r="T22" s="4"/>
      <c r="U22" s="4"/>
      <c r="V22" s="4"/>
      <c r="W22" s="4"/>
      <c r="X22" s="4"/>
      <c r="Y22" s="4"/>
      <c r="Z22" s="4"/>
      <c r="AA22" s="4"/>
      <c r="AB22" s="8"/>
      <c r="AC22" s="4" t="s">
        <v>41</v>
      </c>
      <c r="AD22" s="4"/>
      <c r="AE22" s="4"/>
      <c r="AF22" s="4"/>
      <c r="AG22" s="4"/>
      <c r="AH22" s="4"/>
      <c r="AI22" s="4"/>
      <c r="AJ22" s="4"/>
      <c r="AK22" s="4"/>
      <c r="AL22" s="4"/>
      <c r="AM22" s="4"/>
      <c r="AN22" s="7"/>
    </row>
    <row r="23" spans="1:40" ht="39.75" customHeight="1">
      <c r="A23" s="3">
        <v>45513</v>
      </c>
      <c r="B23" s="4"/>
      <c r="C23" s="4" t="s">
        <v>94</v>
      </c>
      <c r="D23" s="5">
        <v>3677</v>
      </c>
      <c r="E23" s="6" t="s">
        <v>435</v>
      </c>
      <c r="F23" s="7" t="s">
        <v>488</v>
      </c>
      <c r="G23" s="7" t="s">
        <v>489</v>
      </c>
      <c r="H23" s="4" t="s">
        <v>94</v>
      </c>
      <c r="I23" s="4"/>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c r="AN23" s="7"/>
    </row>
    <row r="24" spans="1:40" ht="28.5" customHeight="1">
      <c r="A24" s="3">
        <v>45513</v>
      </c>
      <c r="B24" s="4" t="s">
        <v>41</v>
      </c>
      <c r="C24" s="4"/>
      <c r="D24" s="5"/>
      <c r="E24" s="6" t="s">
        <v>411</v>
      </c>
      <c r="F24" s="7" t="s">
        <v>490</v>
      </c>
      <c r="G24" s="7" t="s">
        <v>491</v>
      </c>
      <c r="H24" s="4"/>
      <c r="I24" s="4"/>
      <c r="J24" s="4"/>
      <c r="K24" s="4"/>
      <c r="L24" s="4"/>
      <c r="M24" s="4"/>
      <c r="N24" s="4"/>
      <c r="O24" s="4"/>
      <c r="P24" s="4"/>
      <c r="Q24" s="4"/>
      <c r="R24" s="4"/>
      <c r="S24" s="4"/>
      <c r="T24" s="4"/>
      <c r="U24" s="4"/>
      <c r="V24" s="4"/>
      <c r="W24" s="4"/>
      <c r="X24" s="4"/>
      <c r="Y24" s="4"/>
      <c r="Z24" s="4"/>
      <c r="AA24" s="4"/>
      <c r="AB24" s="8"/>
      <c r="AC24" s="4" t="s">
        <v>41</v>
      </c>
      <c r="AD24" s="4"/>
      <c r="AE24" s="4"/>
      <c r="AF24" s="4"/>
      <c r="AG24" s="4"/>
      <c r="AH24" s="4"/>
      <c r="AI24" s="4"/>
      <c r="AJ24" s="4"/>
      <c r="AK24" s="4"/>
      <c r="AL24" s="4"/>
      <c r="AM24" s="4"/>
      <c r="AN24" s="7"/>
    </row>
    <row r="25" spans="1:40" ht="42" customHeight="1">
      <c r="A25" s="3">
        <v>45515</v>
      </c>
      <c r="B25" s="4"/>
      <c r="C25" s="4" t="s">
        <v>41</v>
      </c>
      <c r="D25" s="5">
        <v>3678</v>
      </c>
      <c r="E25" s="6" t="s">
        <v>411</v>
      </c>
      <c r="F25" s="7" t="s">
        <v>492</v>
      </c>
      <c r="G25" s="7" t="s">
        <v>493</v>
      </c>
      <c r="H25" s="4" t="s">
        <v>41</v>
      </c>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42" customHeight="1">
      <c r="A26" s="3">
        <v>45515</v>
      </c>
      <c r="B26" s="4"/>
      <c r="C26" s="4" t="s">
        <v>41</v>
      </c>
      <c r="D26" s="5"/>
      <c r="E26" s="6" t="s">
        <v>411</v>
      </c>
      <c r="F26" s="7" t="s">
        <v>451</v>
      </c>
      <c r="G26" s="7" t="s">
        <v>413</v>
      </c>
      <c r="H26" s="4"/>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t="s">
        <v>41</v>
      </c>
      <c r="AN26" s="7"/>
    </row>
    <row r="27" spans="1:40" ht="41.25" customHeight="1">
      <c r="A27" s="3">
        <v>45515</v>
      </c>
      <c r="B27" s="4"/>
      <c r="C27" s="4" t="s">
        <v>41</v>
      </c>
      <c r="D27" s="5">
        <v>3679</v>
      </c>
      <c r="E27" s="6" t="s">
        <v>411</v>
      </c>
      <c r="F27" s="7" t="s">
        <v>494</v>
      </c>
      <c r="G27" s="7" t="s">
        <v>495</v>
      </c>
      <c r="H27" s="4" t="s">
        <v>41</v>
      </c>
      <c r="I27" s="4"/>
      <c r="J27" s="4"/>
      <c r="K27" s="4"/>
      <c r="L27" s="4"/>
      <c r="M27" s="4"/>
      <c r="N27" s="4"/>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ht="27.75" customHeight="1">
      <c r="A28" s="3">
        <v>45516</v>
      </c>
      <c r="B28" s="4"/>
      <c r="C28" s="4" t="s">
        <v>41</v>
      </c>
      <c r="D28" s="5"/>
      <c r="E28" s="6" t="s">
        <v>411</v>
      </c>
      <c r="F28" s="7" t="s">
        <v>496</v>
      </c>
      <c r="G28" s="7" t="s">
        <v>497</v>
      </c>
      <c r="H28" s="4"/>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t="s">
        <v>41</v>
      </c>
      <c r="AN28" s="7"/>
    </row>
    <row r="29" spans="1:40" ht="39.75" customHeight="1">
      <c r="A29" s="3">
        <v>45516</v>
      </c>
      <c r="B29" s="4"/>
      <c r="C29" s="4" t="s">
        <v>41</v>
      </c>
      <c r="D29" s="5">
        <v>3680</v>
      </c>
      <c r="E29" s="6" t="s">
        <v>411</v>
      </c>
      <c r="F29" s="7" t="s">
        <v>498</v>
      </c>
      <c r="G29" s="7" t="s">
        <v>499</v>
      </c>
      <c r="H29" s="4" t="s">
        <v>41</v>
      </c>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7"/>
    </row>
    <row r="30" spans="1:40" ht="67.5" customHeight="1">
      <c r="A30" s="3">
        <v>45516</v>
      </c>
      <c r="B30" s="4"/>
      <c r="C30" s="4" t="s">
        <v>41</v>
      </c>
      <c r="D30" s="5"/>
      <c r="E30" s="6" t="s">
        <v>411</v>
      </c>
      <c r="F30" s="7" t="s">
        <v>500</v>
      </c>
      <c r="G30" s="7" t="s">
        <v>501</v>
      </c>
      <c r="H30" s="4"/>
      <c r="I30" s="4"/>
      <c r="J30" s="4"/>
      <c r="K30" s="4"/>
      <c r="L30" s="4"/>
      <c r="M30" s="4"/>
      <c r="N30" s="4"/>
      <c r="O30" s="4"/>
      <c r="P30" s="4"/>
      <c r="Q30" s="4"/>
      <c r="R30" s="4"/>
      <c r="S30" s="4"/>
      <c r="T30" s="4"/>
      <c r="U30" s="4"/>
      <c r="V30" s="4"/>
      <c r="W30" s="4"/>
      <c r="X30" s="4"/>
      <c r="Y30" s="4"/>
      <c r="Z30" s="4" t="s">
        <v>41</v>
      </c>
      <c r="AA30" s="4"/>
      <c r="AB30" s="8"/>
      <c r="AC30" s="4"/>
      <c r="AD30" s="4"/>
      <c r="AE30" s="4"/>
      <c r="AF30" s="4"/>
      <c r="AG30" s="4"/>
      <c r="AH30" s="4"/>
      <c r="AI30" s="4"/>
      <c r="AJ30" s="4"/>
      <c r="AK30" s="4"/>
      <c r="AL30" s="4"/>
      <c r="AM30" s="4"/>
      <c r="AN30" s="7"/>
    </row>
    <row r="31" spans="1:40" ht="39.75" customHeight="1">
      <c r="A31" s="3">
        <v>45517</v>
      </c>
      <c r="B31" s="4"/>
      <c r="C31" s="4" t="s">
        <v>41</v>
      </c>
      <c r="D31" s="5"/>
      <c r="E31" s="6" t="s">
        <v>411</v>
      </c>
      <c r="F31" s="7" t="s">
        <v>502</v>
      </c>
      <c r="G31" s="7" t="s">
        <v>503</v>
      </c>
      <c r="H31" s="4"/>
      <c r="I31" s="4"/>
      <c r="J31" s="4" t="s">
        <v>41</v>
      </c>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c r="AN31" s="7"/>
    </row>
    <row r="32" spans="1:40" ht="42" customHeight="1">
      <c r="A32" s="3">
        <v>45517</v>
      </c>
      <c r="B32" s="4"/>
      <c r="C32" s="4"/>
      <c r="D32" s="5"/>
      <c r="E32" s="6" t="s">
        <v>411</v>
      </c>
      <c r="F32" s="7" t="s">
        <v>504</v>
      </c>
      <c r="G32" s="7" t="s">
        <v>505</v>
      </c>
      <c r="H32" s="4"/>
      <c r="I32" s="4"/>
      <c r="J32" s="4"/>
      <c r="K32" s="4"/>
      <c r="L32" s="4"/>
      <c r="M32" s="4" t="s">
        <v>41</v>
      </c>
      <c r="N32" s="4"/>
      <c r="O32" s="4"/>
      <c r="P32" s="4"/>
      <c r="Q32" s="4"/>
      <c r="R32" s="4"/>
      <c r="S32" s="4"/>
      <c r="T32" s="4"/>
      <c r="U32" s="4"/>
      <c r="V32" s="4"/>
      <c r="W32" s="4"/>
      <c r="X32" s="4"/>
      <c r="Y32" s="4"/>
      <c r="Z32" s="4"/>
      <c r="AA32" s="4"/>
      <c r="AB32" s="8"/>
      <c r="AC32" s="4"/>
      <c r="AD32" s="4"/>
      <c r="AE32" s="4"/>
      <c r="AF32" s="4"/>
      <c r="AG32" s="4"/>
      <c r="AH32" s="9"/>
      <c r="AI32" s="4"/>
      <c r="AJ32" s="4"/>
      <c r="AK32" s="4"/>
      <c r="AL32" s="4"/>
      <c r="AM32" s="4"/>
      <c r="AN32" s="7"/>
    </row>
    <row r="33" spans="1:40" ht="42.75" customHeight="1">
      <c r="A33" s="3">
        <v>45517</v>
      </c>
      <c r="B33" s="4"/>
      <c r="C33" s="4" t="s">
        <v>41</v>
      </c>
      <c r="D33" s="5"/>
      <c r="E33" s="6" t="s">
        <v>411</v>
      </c>
      <c r="F33" s="7" t="s">
        <v>451</v>
      </c>
      <c r="G33" s="7" t="s">
        <v>413</v>
      </c>
      <c r="H33" s="4"/>
      <c r="I33" s="4"/>
      <c r="J33" s="4"/>
      <c r="K33" s="4"/>
      <c r="L33" s="4"/>
      <c r="M33" s="4"/>
      <c r="N33" s="4"/>
      <c r="O33" s="4"/>
      <c r="P33" s="4"/>
      <c r="Q33" s="4"/>
      <c r="R33" s="4"/>
      <c r="S33" s="4"/>
      <c r="T33" s="4"/>
      <c r="U33" s="4"/>
      <c r="V33" s="4"/>
      <c r="W33" s="4"/>
      <c r="X33" s="4"/>
      <c r="Y33" s="4"/>
      <c r="Z33" s="4"/>
      <c r="AA33" s="4" t="s">
        <v>41</v>
      </c>
      <c r="AB33" s="8"/>
      <c r="AC33" s="4"/>
      <c r="AD33" s="4"/>
      <c r="AE33" s="4"/>
      <c r="AF33" s="4"/>
      <c r="AG33" s="4"/>
      <c r="AH33" s="4"/>
      <c r="AI33" s="4"/>
      <c r="AJ33" s="4"/>
      <c r="AK33" s="4"/>
      <c r="AL33" s="4"/>
      <c r="AM33" s="4"/>
      <c r="AN33" s="7"/>
    </row>
    <row r="34" spans="1:40" ht="68.25" customHeight="1">
      <c r="A34" s="3">
        <v>45520</v>
      </c>
      <c r="B34" s="4"/>
      <c r="C34" s="4" t="s">
        <v>41</v>
      </c>
      <c r="D34" s="5">
        <v>3681</v>
      </c>
      <c r="E34" s="6" t="s">
        <v>506</v>
      </c>
      <c r="F34" s="7" t="s">
        <v>507</v>
      </c>
      <c r="G34" s="7" t="s">
        <v>508</v>
      </c>
      <c r="H34" s="5" t="s">
        <v>41</v>
      </c>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c r="AN34" s="7"/>
    </row>
    <row r="35" spans="1:40" ht="42.75" customHeight="1">
      <c r="A35" s="3">
        <v>45520</v>
      </c>
      <c r="B35" s="4"/>
      <c r="C35" s="4" t="s">
        <v>41</v>
      </c>
      <c r="D35" s="5">
        <v>3682</v>
      </c>
      <c r="E35" s="6" t="s">
        <v>435</v>
      </c>
      <c r="F35" s="5" t="s">
        <v>509</v>
      </c>
      <c r="G35" s="7" t="s">
        <v>510</v>
      </c>
      <c r="H35" s="4"/>
      <c r="I35" s="4"/>
      <c r="J35" s="4"/>
      <c r="K35" s="4"/>
      <c r="L35" s="4"/>
      <c r="M35" s="4"/>
      <c r="N35" s="4"/>
      <c r="O35" s="4"/>
      <c r="P35" s="4"/>
      <c r="Q35" s="4"/>
      <c r="R35" s="4"/>
      <c r="S35" s="4"/>
      <c r="T35" s="4"/>
      <c r="U35" s="4"/>
      <c r="V35" s="4" t="s">
        <v>41</v>
      </c>
      <c r="W35" s="4"/>
      <c r="X35" s="4"/>
      <c r="Y35" s="4"/>
      <c r="Z35" s="4"/>
      <c r="AA35" s="4"/>
      <c r="AB35" s="8"/>
      <c r="AC35" s="4"/>
      <c r="AD35" s="4"/>
      <c r="AE35" s="4"/>
      <c r="AF35" s="4"/>
      <c r="AG35" s="4"/>
      <c r="AH35" s="4"/>
      <c r="AI35" s="4"/>
      <c r="AJ35" s="4"/>
      <c r="AK35" s="4"/>
      <c r="AL35" s="4"/>
      <c r="AM35" s="4"/>
      <c r="AN35" s="7"/>
    </row>
    <row r="36" spans="1:40" ht="33.75" customHeight="1">
      <c r="A36" s="3">
        <v>45521</v>
      </c>
      <c r="B36" s="4"/>
      <c r="C36" s="4" t="s">
        <v>41</v>
      </c>
      <c r="D36" s="5">
        <v>3683</v>
      </c>
      <c r="E36" s="6" t="s">
        <v>435</v>
      </c>
      <c r="F36" s="5" t="s">
        <v>511</v>
      </c>
      <c r="G36" s="7" t="s">
        <v>512</v>
      </c>
      <c r="H36" s="4"/>
      <c r="I36" s="4"/>
      <c r="J36" s="4"/>
      <c r="K36" s="4"/>
      <c r="L36" s="4"/>
      <c r="M36" s="4"/>
      <c r="N36" s="4"/>
      <c r="O36" s="4"/>
      <c r="P36" s="4"/>
      <c r="Q36" s="4"/>
      <c r="R36" s="4"/>
      <c r="S36" s="4"/>
      <c r="T36" s="4"/>
      <c r="U36" s="4"/>
      <c r="V36" s="4"/>
      <c r="W36" s="4"/>
      <c r="X36" s="4"/>
      <c r="Y36" s="4" t="s">
        <v>41</v>
      </c>
      <c r="Z36" s="4"/>
      <c r="AA36" s="4"/>
      <c r="AB36" s="8"/>
      <c r="AC36" s="4"/>
      <c r="AD36" s="4"/>
      <c r="AE36" s="4"/>
      <c r="AF36" s="4"/>
      <c r="AG36" s="4"/>
      <c r="AH36" s="4"/>
      <c r="AI36" s="4"/>
      <c r="AJ36" s="4"/>
      <c r="AK36" s="4"/>
      <c r="AL36" s="4"/>
      <c r="AM36" s="4"/>
      <c r="AN36" s="7"/>
    </row>
    <row r="37" spans="1:40" ht="30" customHeight="1">
      <c r="A37" s="3">
        <v>45522</v>
      </c>
      <c r="B37" s="4"/>
      <c r="C37" s="4" t="s">
        <v>41</v>
      </c>
      <c r="D37" s="5"/>
      <c r="E37" s="6" t="s">
        <v>435</v>
      </c>
      <c r="F37" s="7" t="s">
        <v>451</v>
      </c>
      <c r="G37" s="7" t="s">
        <v>413</v>
      </c>
      <c r="H37" s="4"/>
      <c r="I37" s="4"/>
      <c r="J37" s="4"/>
      <c r="K37" s="4"/>
      <c r="L37" s="4"/>
      <c r="M37" s="4"/>
      <c r="N37" s="4"/>
      <c r="O37" s="4"/>
      <c r="P37" s="4"/>
      <c r="Q37" s="4"/>
      <c r="R37" s="4"/>
      <c r="S37" s="4"/>
      <c r="T37" s="4"/>
      <c r="U37" s="4"/>
      <c r="V37" s="4"/>
      <c r="W37" s="4"/>
      <c r="X37" s="4"/>
      <c r="Y37" s="4"/>
      <c r="Z37" s="4"/>
      <c r="AA37" s="4" t="s">
        <v>41</v>
      </c>
      <c r="AB37" s="8"/>
      <c r="AC37" s="4"/>
      <c r="AD37" s="4"/>
      <c r="AE37" s="4"/>
      <c r="AF37" s="4"/>
      <c r="AG37" s="4"/>
      <c r="AH37" s="4"/>
      <c r="AI37" s="4"/>
      <c r="AJ37" s="4"/>
      <c r="AK37" s="4"/>
      <c r="AL37" s="4"/>
      <c r="AM37" s="4"/>
      <c r="AN37" s="7"/>
    </row>
    <row r="38" spans="1:40" ht="26.25" customHeight="1">
      <c r="A38" s="3">
        <v>45524</v>
      </c>
      <c r="B38" s="4"/>
      <c r="C38" s="4" t="s">
        <v>41</v>
      </c>
      <c r="D38" s="5"/>
      <c r="E38" s="6" t="s">
        <v>411</v>
      </c>
      <c r="F38" s="7" t="s">
        <v>513</v>
      </c>
      <c r="G38" s="43" t="s">
        <v>514</v>
      </c>
      <c r="H38" s="4"/>
      <c r="I38" s="4"/>
      <c r="J38" s="4"/>
      <c r="K38" s="4"/>
      <c r="L38" s="4"/>
      <c r="M38" s="4"/>
      <c r="N38" s="4"/>
      <c r="O38" s="4"/>
      <c r="P38" s="4"/>
      <c r="Q38" s="4"/>
      <c r="R38" s="4"/>
      <c r="S38" s="4"/>
      <c r="T38" s="4"/>
      <c r="U38" s="4"/>
      <c r="V38" s="4"/>
      <c r="W38" s="4"/>
      <c r="X38" s="4"/>
      <c r="Y38" s="4"/>
      <c r="Z38" s="4"/>
      <c r="AA38" s="4" t="s">
        <v>41</v>
      </c>
      <c r="AB38" s="8"/>
      <c r="AC38" s="4"/>
      <c r="AD38" s="4"/>
      <c r="AE38" s="4"/>
      <c r="AF38" s="4"/>
      <c r="AG38" s="4"/>
      <c r="AH38" s="4"/>
      <c r="AI38" s="4"/>
      <c r="AJ38" s="4"/>
      <c r="AK38" s="4"/>
      <c r="AL38" s="4"/>
      <c r="AM38" s="4"/>
      <c r="AN38" s="7"/>
    </row>
    <row r="39" spans="1:40" ht="39" customHeight="1">
      <c r="A39" s="3">
        <v>45525</v>
      </c>
      <c r="B39" s="4"/>
      <c r="C39" s="4" t="s">
        <v>41</v>
      </c>
      <c r="D39" s="5"/>
      <c r="E39" s="6" t="s">
        <v>411</v>
      </c>
      <c r="F39" s="7" t="s">
        <v>451</v>
      </c>
      <c r="G39" s="7" t="s">
        <v>413</v>
      </c>
      <c r="H39" s="4"/>
      <c r="I39" s="4"/>
      <c r="J39" s="4"/>
      <c r="K39" s="4"/>
      <c r="L39" s="4"/>
      <c r="M39" s="4"/>
      <c r="N39" s="4"/>
      <c r="O39" s="4"/>
      <c r="P39" s="4"/>
      <c r="Q39" s="4"/>
      <c r="R39" s="4"/>
      <c r="S39" s="4"/>
      <c r="T39" s="4"/>
      <c r="U39" s="4"/>
      <c r="V39" s="4"/>
      <c r="W39" s="4"/>
      <c r="X39" s="4"/>
      <c r="Y39" s="4"/>
      <c r="Z39" s="4"/>
      <c r="AA39" s="4" t="s">
        <v>41</v>
      </c>
      <c r="AB39" s="8"/>
      <c r="AC39" s="4"/>
      <c r="AD39" s="4"/>
      <c r="AE39" s="4"/>
      <c r="AF39" s="4"/>
      <c r="AG39" s="4"/>
      <c r="AH39" s="4"/>
      <c r="AI39" s="4"/>
      <c r="AJ39" s="4"/>
      <c r="AK39" s="4"/>
      <c r="AL39" s="4"/>
      <c r="AM39" s="4"/>
      <c r="AN39" s="7"/>
    </row>
    <row r="40" spans="1:40" ht="38.25" customHeight="1">
      <c r="A40" s="3">
        <v>45526</v>
      </c>
      <c r="B40" s="4"/>
      <c r="C40" s="4" t="s">
        <v>41</v>
      </c>
      <c r="D40" s="5"/>
      <c r="E40" s="6" t="s">
        <v>411</v>
      </c>
      <c r="F40" s="5" t="s">
        <v>515</v>
      </c>
      <c r="G40" s="7" t="s">
        <v>516</v>
      </c>
      <c r="H40" s="4" t="s">
        <v>41</v>
      </c>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ht="40.5" customHeight="1">
      <c r="A41" s="3">
        <v>45526</v>
      </c>
      <c r="B41" s="4"/>
      <c r="C41" s="4" t="s">
        <v>41</v>
      </c>
      <c r="D41" s="5"/>
      <c r="E41" s="6" t="s">
        <v>411</v>
      </c>
      <c r="F41" s="7" t="s">
        <v>517</v>
      </c>
      <c r="G41" s="7" t="s">
        <v>518</v>
      </c>
      <c r="H41" s="4"/>
      <c r="I41" s="4"/>
      <c r="J41" s="4"/>
      <c r="K41" s="4" t="s">
        <v>41</v>
      </c>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ht="29.25" customHeight="1">
      <c r="A42" s="3">
        <v>45526</v>
      </c>
      <c r="B42" s="4" t="s">
        <v>41</v>
      </c>
      <c r="C42" s="4"/>
      <c r="D42" s="5">
        <v>3684</v>
      </c>
      <c r="E42" s="6" t="s">
        <v>463</v>
      </c>
      <c r="F42" s="7" t="s">
        <v>519</v>
      </c>
      <c r="G42" s="7" t="s">
        <v>520</v>
      </c>
      <c r="H42" s="4"/>
      <c r="I42" s="4"/>
      <c r="J42" s="4"/>
      <c r="K42" s="4"/>
      <c r="L42" s="4"/>
      <c r="M42" s="4"/>
      <c r="N42" s="4"/>
      <c r="O42" s="4"/>
      <c r="P42" s="4"/>
      <c r="Q42" s="4"/>
      <c r="R42" s="4"/>
      <c r="S42" s="4"/>
      <c r="T42" s="4"/>
      <c r="U42" s="4"/>
      <c r="V42" s="4"/>
      <c r="W42" s="4"/>
      <c r="X42" s="4"/>
      <c r="Y42" s="4"/>
      <c r="Z42" s="4"/>
      <c r="AA42" s="4" t="s">
        <v>41</v>
      </c>
      <c r="AB42" s="8"/>
      <c r="AC42" s="4"/>
      <c r="AD42" s="4"/>
      <c r="AE42" s="4"/>
      <c r="AF42" s="4"/>
      <c r="AG42" s="4"/>
      <c r="AH42" s="4"/>
      <c r="AI42" s="4"/>
      <c r="AJ42" s="4"/>
      <c r="AK42" s="4"/>
      <c r="AL42" s="4"/>
      <c r="AM42" s="4"/>
      <c r="AN42" s="7"/>
    </row>
    <row r="43" spans="1:40" ht="38.25" customHeight="1">
      <c r="A43" s="3">
        <v>45527</v>
      </c>
      <c r="B43" s="4"/>
      <c r="C43" s="4" t="s">
        <v>41</v>
      </c>
      <c r="D43" s="5"/>
      <c r="E43" s="6" t="s">
        <v>558</v>
      </c>
      <c r="F43" s="7" t="s">
        <v>559</v>
      </c>
      <c r="G43" s="7" t="s">
        <v>560</v>
      </c>
      <c r="H43" s="4"/>
      <c r="I43" s="4"/>
      <c r="J43" s="4"/>
      <c r="K43" s="4"/>
      <c r="L43" s="4"/>
      <c r="M43" s="4"/>
      <c r="N43" s="4"/>
      <c r="O43" s="4"/>
      <c r="P43" s="4"/>
      <c r="Q43" s="4"/>
      <c r="R43" s="4"/>
      <c r="S43" s="4"/>
      <c r="T43" s="4"/>
      <c r="U43" s="4"/>
      <c r="V43" s="4"/>
      <c r="W43" s="4"/>
      <c r="X43" s="4"/>
      <c r="Y43" s="4"/>
      <c r="Z43" s="4"/>
      <c r="AA43" s="4"/>
      <c r="AB43" s="8" t="s">
        <v>41</v>
      </c>
      <c r="AC43" s="4"/>
      <c r="AD43" s="4"/>
      <c r="AE43" s="4"/>
      <c r="AF43" s="4"/>
      <c r="AG43" s="4"/>
      <c r="AH43" s="4"/>
      <c r="AI43" s="4"/>
      <c r="AJ43" s="4"/>
      <c r="AK43" s="4"/>
      <c r="AL43" s="4"/>
      <c r="AM43" s="4"/>
      <c r="AN43" s="7"/>
    </row>
    <row r="44" spans="1:40" ht="42.75" customHeight="1">
      <c r="A44" s="3">
        <v>45527</v>
      </c>
      <c r="B44" s="4" t="s">
        <v>41</v>
      </c>
      <c r="C44" s="4"/>
      <c r="D44" s="5"/>
      <c r="E44" s="6" t="s">
        <v>411</v>
      </c>
      <c r="F44" s="6" t="s">
        <v>521</v>
      </c>
      <c r="G44" s="7" t="s">
        <v>522</v>
      </c>
      <c r="H44" s="4"/>
      <c r="I44" s="4"/>
      <c r="J44" s="4"/>
      <c r="K44" s="4" t="s">
        <v>41</v>
      </c>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c r="AN44" s="7"/>
    </row>
    <row r="45" spans="1:40" ht="43.5" customHeight="1">
      <c r="A45" s="3">
        <v>45527</v>
      </c>
      <c r="B45" s="4" t="s">
        <v>41</v>
      </c>
      <c r="C45" s="4"/>
      <c r="D45" s="5"/>
      <c r="E45" s="6" t="s">
        <v>411</v>
      </c>
      <c r="F45" s="6" t="s">
        <v>523</v>
      </c>
      <c r="G45" s="7" t="s">
        <v>522</v>
      </c>
      <c r="H45" s="4"/>
      <c r="I45" s="4"/>
      <c r="J45" s="4"/>
      <c r="K45" s="4" t="s">
        <v>41</v>
      </c>
      <c r="L45" s="4"/>
      <c r="M45" s="4"/>
      <c r="N45" s="4"/>
      <c r="O45" s="4"/>
      <c r="P45" s="4"/>
      <c r="Q45" s="4"/>
      <c r="R45" s="4"/>
      <c r="S45" s="4"/>
      <c r="T45" s="4"/>
      <c r="U45" s="4"/>
      <c r="V45" s="4"/>
      <c r="W45" s="4"/>
      <c r="X45" s="4"/>
      <c r="Y45" s="4"/>
      <c r="Z45" s="4"/>
      <c r="AA45" s="4"/>
      <c r="AB45" s="8"/>
      <c r="AC45" s="4"/>
      <c r="AD45" s="4"/>
      <c r="AE45" s="4"/>
      <c r="AF45" s="4"/>
      <c r="AG45" s="4"/>
      <c r="AH45" s="4"/>
      <c r="AI45" s="4"/>
      <c r="AJ45" s="4"/>
      <c r="AK45" s="4"/>
      <c r="AL45" s="4"/>
      <c r="AM45" s="4"/>
      <c r="AN45" s="7"/>
    </row>
    <row r="46" spans="1:40" ht="53.25" customHeight="1">
      <c r="A46" s="3">
        <v>45527</v>
      </c>
      <c r="B46" s="4"/>
      <c r="C46" s="4" t="s">
        <v>41</v>
      </c>
      <c r="D46" s="5"/>
      <c r="E46" s="6" t="s">
        <v>530</v>
      </c>
      <c r="F46" s="6" t="s">
        <v>531</v>
      </c>
      <c r="G46" s="7" t="s">
        <v>532</v>
      </c>
      <c r="H46" s="4"/>
      <c r="I46" s="4"/>
      <c r="J46" s="4"/>
      <c r="K46" s="4"/>
      <c r="L46" s="4"/>
      <c r="M46" s="4"/>
      <c r="N46" s="4"/>
      <c r="O46" s="4"/>
      <c r="P46" s="4"/>
      <c r="Q46" s="4"/>
      <c r="R46" s="4"/>
      <c r="S46" s="4"/>
      <c r="T46" s="4"/>
      <c r="U46" s="4"/>
      <c r="V46" s="4"/>
      <c r="W46" s="4"/>
      <c r="X46" s="4"/>
      <c r="Y46" s="4"/>
      <c r="Z46" s="4"/>
      <c r="AA46" s="4"/>
      <c r="AB46" s="8"/>
      <c r="AC46" s="4"/>
      <c r="AD46" s="4"/>
      <c r="AE46" s="4"/>
      <c r="AF46" s="4"/>
      <c r="AG46" s="4"/>
      <c r="AH46" s="4"/>
      <c r="AI46" s="4"/>
      <c r="AJ46" s="4"/>
      <c r="AK46" s="4"/>
      <c r="AL46" s="4"/>
      <c r="AM46" s="4" t="s">
        <v>41</v>
      </c>
      <c r="AN46" s="7"/>
    </row>
    <row r="47" spans="1:40" ht="39.75" customHeight="1">
      <c r="A47" s="3">
        <v>45527</v>
      </c>
      <c r="B47" s="4"/>
      <c r="C47" s="4" t="s">
        <v>41</v>
      </c>
      <c r="D47" s="5"/>
      <c r="E47" s="6" t="s">
        <v>411</v>
      </c>
      <c r="F47" s="7" t="s">
        <v>524</v>
      </c>
      <c r="G47" s="7" t="s">
        <v>525</v>
      </c>
      <c r="H47" s="4"/>
      <c r="I47" s="4"/>
      <c r="J47" s="4"/>
      <c r="K47" s="4"/>
      <c r="L47" s="4"/>
      <c r="M47" s="4" t="s">
        <v>41</v>
      </c>
      <c r="N47" s="4"/>
      <c r="O47" s="4"/>
      <c r="P47" s="4"/>
      <c r="Q47" s="4"/>
      <c r="R47" s="4"/>
      <c r="S47" s="4"/>
      <c r="T47" s="4"/>
      <c r="U47" s="4"/>
      <c r="V47" s="4"/>
      <c r="W47" s="4"/>
      <c r="X47" s="4"/>
      <c r="Y47" s="4"/>
      <c r="Z47" s="4"/>
      <c r="AA47" s="4"/>
      <c r="AB47" s="8"/>
      <c r="AC47" s="4"/>
      <c r="AD47" s="4"/>
      <c r="AE47" s="4"/>
      <c r="AF47" s="4"/>
      <c r="AG47" s="4"/>
      <c r="AH47" s="4"/>
      <c r="AI47" s="4"/>
      <c r="AJ47" s="4"/>
      <c r="AK47" s="4"/>
      <c r="AL47" s="4"/>
      <c r="AM47" s="4"/>
      <c r="AN47" s="7"/>
    </row>
    <row r="48" spans="1:40" ht="40.5" customHeight="1">
      <c r="A48" s="3">
        <v>45528</v>
      </c>
      <c r="B48" s="4"/>
      <c r="C48" s="4" t="s">
        <v>41</v>
      </c>
      <c r="D48" s="5"/>
      <c r="E48" s="6" t="s">
        <v>411</v>
      </c>
      <c r="F48" s="7" t="s">
        <v>526</v>
      </c>
      <c r="G48" s="7" t="s">
        <v>527</v>
      </c>
      <c r="H48" s="4"/>
      <c r="I48" s="4"/>
      <c r="J48" s="4"/>
      <c r="K48" s="4"/>
      <c r="L48" s="4"/>
      <c r="M48" s="4"/>
      <c r="N48" s="4"/>
      <c r="O48" s="4"/>
      <c r="P48" s="4"/>
      <c r="Q48" s="4"/>
      <c r="R48" s="4"/>
      <c r="S48" s="4"/>
      <c r="T48" s="4"/>
      <c r="U48" s="4"/>
      <c r="V48" s="4"/>
      <c r="W48" s="4"/>
      <c r="X48" s="4"/>
      <c r="Y48" s="4"/>
      <c r="Z48" s="4"/>
      <c r="AA48" s="4"/>
      <c r="AB48" s="8"/>
      <c r="AC48" s="4" t="s">
        <v>41</v>
      </c>
      <c r="AD48" s="4"/>
      <c r="AE48" s="4"/>
      <c r="AF48" s="4"/>
      <c r="AG48" s="4"/>
      <c r="AH48" s="4"/>
      <c r="AI48" s="4"/>
      <c r="AJ48" s="4"/>
      <c r="AK48" s="4"/>
      <c r="AL48" s="4"/>
      <c r="AM48" s="4"/>
      <c r="AN48" s="7"/>
    </row>
    <row r="49" spans="1:40" ht="30.75" customHeight="1">
      <c r="A49" s="3">
        <v>45528</v>
      </c>
      <c r="B49" s="4"/>
      <c r="C49" s="4" t="s">
        <v>41</v>
      </c>
      <c r="D49" s="5"/>
      <c r="E49" s="6" t="s">
        <v>419</v>
      </c>
      <c r="F49" s="7" t="s">
        <v>528</v>
      </c>
      <c r="G49" s="7" t="s">
        <v>529</v>
      </c>
      <c r="H49" s="4"/>
      <c r="I49" s="4"/>
      <c r="J49" s="4"/>
      <c r="K49" s="4"/>
      <c r="L49" s="4"/>
      <c r="M49" s="4"/>
      <c r="N49" s="4"/>
      <c r="O49" s="4"/>
      <c r="P49" s="4"/>
      <c r="Q49" s="4"/>
      <c r="R49" s="4"/>
      <c r="S49" s="4"/>
      <c r="T49" s="4"/>
      <c r="U49" s="4"/>
      <c r="V49" s="4"/>
      <c r="W49" s="4"/>
      <c r="X49" s="4"/>
      <c r="Y49" s="4"/>
      <c r="Z49" s="4"/>
      <c r="AA49" s="4"/>
      <c r="AB49" s="8"/>
      <c r="AC49" s="4"/>
      <c r="AD49" s="4"/>
      <c r="AE49" s="4"/>
      <c r="AF49" s="4"/>
      <c r="AG49" s="4"/>
      <c r="AH49" s="4"/>
      <c r="AI49" s="4"/>
      <c r="AJ49" s="4"/>
      <c r="AK49" s="4"/>
      <c r="AL49" s="4"/>
      <c r="AM49" s="4" t="s">
        <v>41</v>
      </c>
      <c r="AN49" s="7"/>
    </row>
    <row r="50" spans="1:40" ht="42" customHeight="1">
      <c r="A50" s="3">
        <v>45530</v>
      </c>
      <c r="B50" s="4"/>
      <c r="C50" s="4"/>
      <c r="D50" s="5"/>
      <c r="E50" s="6" t="s">
        <v>533</v>
      </c>
      <c r="F50" s="7" t="s">
        <v>534</v>
      </c>
      <c r="G50" s="7" t="s">
        <v>535</v>
      </c>
      <c r="H50" s="4"/>
      <c r="I50" s="4"/>
      <c r="J50" s="4"/>
      <c r="K50" s="4"/>
      <c r="L50" s="4"/>
      <c r="M50" s="4"/>
      <c r="N50" s="4"/>
      <c r="O50" s="4"/>
      <c r="P50" s="4"/>
      <c r="Q50" s="4"/>
      <c r="R50" s="4"/>
      <c r="S50" s="4"/>
      <c r="T50" s="4"/>
      <c r="U50" s="4"/>
      <c r="V50" s="4"/>
      <c r="W50" s="4"/>
      <c r="X50" s="4"/>
      <c r="Y50" s="4"/>
      <c r="Z50" s="4"/>
      <c r="AA50" s="4"/>
      <c r="AB50" s="8"/>
      <c r="AC50" s="4"/>
      <c r="AD50" s="4"/>
      <c r="AE50" s="4"/>
      <c r="AF50" s="4"/>
      <c r="AG50" s="4"/>
      <c r="AH50" s="4" t="s">
        <v>41</v>
      </c>
      <c r="AI50" s="4"/>
      <c r="AJ50" s="4"/>
      <c r="AK50" s="4"/>
      <c r="AL50" s="4"/>
      <c r="AM50" s="4"/>
      <c r="AN50" s="7"/>
    </row>
    <row r="51" spans="1:40" ht="39.75" customHeight="1">
      <c r="A51" s="3">
        <v>45530</v>
      </c>
      <c r="B51" s="4"/>
      <c r="C51" s="4"/>
      <c r="D51" s="5"/>
      <c r="E51" s="6" t="s">
        <v>533</v>
      </c>
      <c r="F51" s="7" t="s">
        <v>536</v>
      </c>
      <c r="G51" s="7" t="s">
        <v>535</v>
      </c>
      <c r="H51" s="4"/>
      <c r="I51" s="4"/>
      <c r="J51" s="4"/>
      <c r="K51" s="4"/>
      <c r="L51" s="4"/>
      <c r="M51" s="4"/>
      <c r="N51" s="4"/>
      <c r="O51" s="4"/>
      <c r="P51" s="4"/>
      <c r="Q51" s="4"/>
      <c r="R51" s="4"/>
      <c r="S51" s="4"/>
      <c r="T51" s="4"/>
      <c r="U51" s="4"/>
      <c r="V51" s="4"/>
      <c r="W51" s="4"/>
      <c r="X51" s="4"/>
      <c r="Y51" s="4"/>
      <c r="Z51" s="4"/>
      <c r="AA51" s="4"/>
      <c r="AB51" s="8"/>
      <c r="AC51" s="4"/>
      <c r="AD51" s="4"/>
      <c r="AE51" s="4"/>
      <c r="AF51" s="4"/>
      <c r="AG51" s="4"/>
      <c r="AH51" s="4" t="s">
        <v>41</v>
      </c>
      <c r="AI51" s="4"/>
      <c r="AJ51" s="4"/>
      <c r="AK51" s="4"/>
      <c r="AL51" s="4"/>
      <c r="AM51" s="4"/>
      <c r="AN51" s="7"/>
    </row>
    <row r="52" spans="1:40" ht="39" customHeight="1">
      <c r="A52" s="3">
        <v>45531</v>
      </c>
      <c r="B52" s="4"/>
      <c r="C52" s="4" t="s">
        <v>41</v>
      </c>
      <c r="D52" s="5">
        <v>3685</v>
      </c>
      <c r="E52" s="6" t="s">
        <v>533</v>
      </c>
      <c r="F52" s="7" t="s">
        <v>537</v>
      </c>
      <c r="G52" s="7" t="s">
        <v>538</v>
      </c>
      <c r="H52" s="4"/>
      <c r="I52" s="4"/>
      <c r="J52" s="4"/>
      <c r="K52" s="4"/>
      <c r="L52" s="4"/>
      <c r="M52" s="4"/>
      <c r="N52" s="4"/>
      <c r="O52" s="4"/>
      <c r="P52" s="4"/>
      <c r="Q52" s="4"/>
      <c r="R52" s="4"/>
      <c r="S52" s="4"/>
      <c r="T52" s="4"/>
      <c r="U52" s="4"/>
      <c r="V52" s="4"/>
      <c r="W52" s="4"/>
      <c r="X52" s="4"/>
      <c r="Y52" s="4"/>
      <c r="Z52" s="4"/>
      <c r="AA52" s="4"/>
      <c r="AB52" s="8"/>
      <c r="AC52" s="4"/>
      <c r="AD52" s="4"/>
      <c r="AE52" s="4"/>
      <c r="AF52" s="4"/>
      <c r="AG52" s="4"/>
      <c r="AH52" s="4"/>
      <c r="AI52" s="4"/>
      <c r="AJ52" s="4"/>
      <c r="AK52" s="4"/>
      <c r="AL52" s="4"/>
      <c r="AM52" s="4"/>
      <c r="AN52" s="7"/>
    </row>
    <row r="53" spans="1:40" ht="45" customHeight="1">
      <c r="A53" s="3">
        <v>45531</v>
      </c>
      <c r="B53" s="4"/>
      <c r="C53" s="4" t="s">
        <v>41</v>
      </c>
      <c r="D53" s="5">
        <v>3686</v>
      </c>
      <c r="E53" s="6" t="s">
        <v>539</v>
      </c>
      <c r="F53" s="7" t="s">
        <v>540</v>
      </c>
      <c r="G53" s="7" t="s">
        <v>541</v>
      </c>
      <c r="H53" s="4"/>
      <c r="I53" s="4"/>
      <c r="J53" s="4"/>
      <c r="K53" s="4"/>
      <c r="L53" s="4"/>
      <c r="M53" s="4"/>
      <c r="N53" s="4"/>
      <c r="O53" s="4"/>
      <c r="P53" s="4"/>
      <c r="Q53" s="4"/>
      <c r="R53" s="4"/>
      <c r="S53" s="4"/>
      <c r="T53" s="4"/>
      <c r="U53" s="4"/>
      <c r="V53" s="4"/>
      <c r="W53" s="4"/>
      <c r="X53" s="4"/>
      <c r="Y53" s="4"/>
      <c r="Z53" s="4"/>
      <c r="AA53" s="4"/>
      <c r="AB53" s="8"/>
      <c r="AC53" s="4"/>
      <c r="AD53" s="4"/>
      <c r="AE53" s="4"/>
      <c r="AF53" s="4"/>
      <c r="AG53" s="4"/>
      <c r="AH53" s="4"/>
      <c r="AI53" s="4"/>
      <c r="AJ53" s="4"/>
      <c r="AK53" s="4"/>
      <c r="AL53" s="4"/>
      <c r="AM53" s="4"/>
      <c r="AN53" s="7"/>
    </row>
    <row r="54" spans="1:40" ht="56.25" customHeight="1">
      <c r="A54" s="3">
        <v>45532</v>
      </c>
      <c r="B54" s="4"/>
      <c r="C54" s="4" t="s">
        <v>41</v>
      </c>
      <c r="D54" s="5">
        <v>3687</v>
      </c>
      <c r="E54" s="6" t="s">
        <v>435</v>
      </c>
      <c r="F54" s="7" t="s">
        <v>542</v>
      </c>
      <c r="G54" s="7" t="s">
        <v>543</v>
      </c>
      <c r="H54" s="4"/>
      <c r="I54" s="4"/>
      <c r="J54" s="4"/>
      <c r="K54" s="4"/>
      <c r="L54" s="4"/>
      <c r="M54" s="4"/>
      <c r="N54" s="4"/>
      <c r="O54" s="4"/>
      <c r="P54" s="4"/>
      <c r="Q54" s="4"/>
      <c r="R54" s="4"/>
      <c r="S54" s="4"/>
      <c r="T54" s="4"/>
      <c r="U54" s="4"/>
      <c r="V54" s="4"/>
      <c r="W54" s="4"/>
      <c r="X54" s="4"/>
      <c r="Y54" s="4"/>
      <c r="Z54" s="4"/>
      <c r="AA54" s="4"/>
      <c r="AB54" s="8"/>
      <c r="AC54" s="4" t="s">
        <v>41</v>
      </c>
      <c r="AD54" s="4"/>
      <c r="AE54" s="4"/>
      <c r="AF54" s="4"/>
      <c r="AG54" s="4"/>
      <c r="AH54" s="4"/>
      <c r="AI54" s="4"/>
      <c r="AJ54" s="4"/>
      <c r="AK54" s="4"/>
      <c r="AL54" s="4"/>
      <c r="AM54" s="4"/>
      <c r="AN54" s="7"/>
    </row>
    <row r="55" spans="1:40" ht="32.25" customHeight="1">
      <c r="A55" s="3">
        <v>45533</v>
      </c>
      <c r="B55" s="4"/>
      <c r="C55" s="4" t="s">
        <v>41</v>
      </c>
      <c r="D55" s="5">
        <v>3688</v>
      </c>
      <c r="E55" s="6" t="s">
        <v>435</v>
      </c>
      <c r="F55" s="7" t="s">
        <v>544</v>
      </c>
      <c r="G55" s="7" t="s">
        <v>545</v>
      </c>
      <c r="H55" s="4" t="s">
        <v>41</v>
      </c>
      <c r="I55" s="4"/>
      <c r="J55" s="4"/>
      <c r="K55" s="4"/>
      <c r="L55" s="4"/>
      <c r="M55" s="4"/>
      <c r="N55" s="4"/>
      <c r="O55" s="4"/>
      <c r="P55" s="4"/>
      <c r="Q55" s="4"/>
      <c r="R55" s="4"/>
      <c r="S55" s="4"/>
      <c r="T55" s="4"/>
      <c r="U55" s="4"/>
      <c r="V55" s="4"/>
      <c r="W55" s="4"/>
      <c r="X55" s="4"/>
      <c r="Y55" s="4"/>
      <c r="Z55" s="4"/>
      <c r="AA55" s="4"/>
      <c r="AB55" s="8"/>
      <c r="AC55" s="4"/>
      <c r="AD55" s="4"/>
      <c r="AE55" s="4"/>
      <c r="AF55" s="4"/>
      <c r="AG55" s="4"/>
      <c r="AH55" s="4"/>
      <c r="AI55" s="4"/>
      <c r="AJ55" s="4"/>
      <c r="AK55" s="4"/>
      <c r="AL55" s="4"/>
      <c r="AM55" s="4"/>
      <c r="AN55" s="7"/>
    </row>
    <row r="56" spans="1:40" ht="39" customHeight="1">
      <c r="A56" s="3">
        <v>45534</v>
      </c>
      <c r="B56" s="4"/>
      <c r="C56" s="4" t="s">
        <v>41</v>
      </c>
      <c r="D56" s="5"/>
      <c r="E56" s="6" t="s">
        <v>411</v>
      </c>
      <c r="F56" s="7" t="s">
        <v>546</v>
      </c>
      <c r="G56" s="7" t="s">
        <v>547</v>
      </c>
      <c r="H56" s="4"/>
      <c r="I56" s="4"/>
      <c r="J56" s="4"/>
      <c r="K56" s="4"/>
      <c r="L56" s="4"/>
      <c r="M56" s="4"/>
      <c r="N56" s="4"/>
      <c r="O56" s="4"/>
      <c r="P56" s="4"/>
      <c r="Q56" s="4"/>
      <c r="R56" s="4"/>
      <c r="S56" s="4"/>
      <c r="T56" s="4"/>
      <c r="U56" s="4"/>
      <c r="V56" s="4"/>
      <c r="W56" s="4"/>
      <c r="X56" s="4"/>
      <c r="Y56" s="4"/>
      <c r="Z56" s="4"/>
      <c r="AA56" s="4"/>
      <c r="AB56" s="8"/>
      <c r="AC56" s="4"/>
      <c r="AD56" s="4"/>
      <c r="AE56" s="4"/>
      <c r="AF56" s="4"/>
      <c r="AG56" s="4"/>
      <c r="AH56" s="4"/>
      <c r="AI56" s="4"/>
      <c r="AJ56" s="4"/>
      <c r="AK56" s="4"/>
      <c r="AL56" s="4"/>
      <c r="AM56" s="4" t="s">
        <v>41</v>
      </c>
      <c r="AN56" s="7"/>
    </row>
    <row r="57" spans="1:40" ht="54.75" customHeight="1">
      <c r="A57" s="3">
        <v>45535</v>
      </c>
      <c r="B57" s="4" t="s">
        <v>41</v>
      </c>
      <c r="C57" s="4"/>
      <c r="D57" s="5">
        <v>3689</v>
      </c>
      <c r="E57" s="6" t="s">
        <v>411</v>
      </c>
      <c r="F57" s="7" t="s">
        <v>548</v>
      </c>
      <c r="G57" s="7" t="s">
        <v>549</v>
      </c>
      <c r="H57" s="4" t="s">
        <v>41</v>
      </c>
      <c r="I57" s="4"/>
      <c r="J57" s="4"/>
      <c r="K57" s="4"/>
      <c r="L57" s="4"/>
      <c r="M57" s="4"/>
      <c r="N57" s="4"/>
      <c r="O57" s="4"/>
      <c r="P57" s="4"/>
      <c r="Q57" s="4"/>
      <c r="R57" s="4"/>
      <c r="S57" s="4"/>
      <c r="T57" s="4"/>
      <c r="U57" s="4"/>
      <c r="V57" s="4"/>
      <c r="W57" s="4"/>
      <c r="X57" s="4"/>
      <c r="Y57" s="4"/>
      <c r="Z57" s="4"/>
      <c r="AA57" s="4"/>
      <c r="AB57" s="8"/>
      <c r="AC57" s="4"/>
      <c r="AD57" s="4"/>
      <c r="AE57" s="4"/>
      <c r="AF57" s="4"/>
      <c r="AG57" s="4"/>
      <c r="AH57" s="4"/>
      <c r="AI57" s="4"/>
      <c r="AJ57" s="4"/>
      <c r="AK57" s="4"/>
      <c r="AL57" s="4"/>
      <c r="AM57" s="4"/>
      <c r="AN57" s="7"/>
    </row>
    <row r="58" spans="1:40" ht="39" customHeight="1">
      <c r="A58" s="3">
        <v>45535</v>
      </c>
      <c r="B58" s="4"/>
      <c r="C58" s="4" t="s">
        <v>41</v>
      </c>
      <c r="D58" s="5"/>
      <c r="E58" s="6" t="s">
        <v>411</v>
      </c>
      <c r="F58" s="7" t="s">
        <v>550</v>
      </c>
      <c r="G58" s="7" t="s">
        <v>551</v>
      </c>
      <c r="H58" s="4"/>
      <c r="I58" s="4"/>
      <c r="J58" s="4"/>
      <c r="K58" s="4" t="s">
        <v>41</v>
      </c>
      <c r="L58" s="4"/>
      <c r="M58" s="4"/>
      <c r="N58" s="4"/>
      <c r="O58" s="4"/>
      <c r="P58" s="4"/>
      <c r="Q58" s="4"/>
      <c r="R58" s="4"/>
      <c r="S58" s="4"/>
      <c r="T58" s="4"/>
      <c r="U58" s="4"/>
      <c r="V58" s="4"/>
      <c r="W58" s="4"/>
      <c r="X58" s="4"/>
      <c r="Y58" s="4"/>
      <c r="Z58" s="4"/>
      <c r="AA58" s="4"/>
      <c r="AB58" s="8"/>
      <c r="AC58" s="4"/>
      <c r="AD58" s="4"/>
      <c r="AE58" s="4"/>
      <c r="AF58" s="4"/>
      <c r="AG58" s="4"/>
      <c r="AH58" s="4"/>
      <c r="AI58" s="4"/>
      <c r="AJ58" s="4"/>
      <c r="AK58" s="4"/>
      <c r="AL58" s="4"/>
      <c r="AM58" s="4"/>
      <c r="AN58" s="7"/>
    </row>
    <row r="59" spans="1:40" ht="55.5" customHeight="1">
      <c r="A59" s="3">
        <v>45535</v>
      </c>
      <c r="B59" s="4"/>
      <c r="C59" s="4" t="s">
        <v>41</v>
      </c>
      <c r="D59" s="5"/>
      <c r="E59" s="6" t="s">
        <v>411</v>
      </c>
      <c r="F59" s="11" t="s">
        <v>552</v>
      </c>
      <c r="G59" s="7" t="s">
        <v>553</v>
      </c>
      <c r="H59" s="4"/>
      <c r="I59" s="4"/>
      <c r="J59" s="4"/>
      <c r="K59" s="4" t="s">
        <v>41</v>
      </c>
      <c r="L59" s="4"/>
      <c r="M59" s="4"/>
      <c r="N59" s="4"/>
      <c r="O59" s="4"/>
      <c r="P59" s="4"/>
      <c r="Q59" s="4"/>
      <c r="R59" s="4"/>
      <c r="S59" s="4"/>
      <c r="T59" s="4"/>
      <c r="U59" s="4"/>
      <c r="V59" s="4"/>
      <c r="W59" s="4"/>
      <c r="X59" s="4"/>
      <c r="Y59" s="4"/>
      <c r="Z59" s="4"/>
      <c r="AA59" s="4"/>
      <c r="AB59" s="8"/>
      <c r="AC59" s="4"/>
      <c r="AD59" s="4"/>
      <c r="AE59" s="4"/>
      <c r="AF59" s="4"/>
      <c r="AG59" s="4"/>
      <c r="AH59" s="4"/>
      <c r="AI59" s="4"/>
      <c r="AJ59" s="4"/>
      <c r="AK59" s="4"/>
      <c r="AL59" s="4"/>
      <c r="AM59" s="4"/>
      <c r="AN59" s="7"/>
    </row>
    <row r="60" spans="1:40" ht="42" customHeight="1">
      <c r="A60" s="3">
        <v>45535</v>
      </c>
      <c r="B60" s="4"/>
      <c r="C60" s="4" t="s">
        <v>41</v>
      </c>
      <c r="D60" s="5"/>
      <c r="E60" s="6" t="s">
        <v>411</v>
      </c>
      <c r="F60" s="6" t="s">
        <v>554</v>
      </c>
      <c r="G60" s="7" t="s">
        <v>555</v>
      </c>
      <c r="H60" s="4"/>
      <c r="I60" s="4"/>
      <c r="J60" s="4"/>
      <c r="K60" s="4"/>
      <c r="L60" s="4"/>
      <c r="M60" s="4"/>
      <c r="N60" s="4"/>
      <c r="O60" s="4"/>
      <c r="P60" s="4"/>
      <c r="Q60" s="4"/>
      <c r="R60" s="4"/>
      <c r="S60" s="4"/>
      <c r="T60" s="4"/>
      <c r="U60" s="4"/>
      <c r="V60" s="4"/>
      <c r="W60" s="4"/>
      <c r="X60" s="4"/>
      <c r="Y60" s="4"/>
      <c r="Z60" s="4"/>
      <c r="AA60" s="4"/>
      <c r="AB60" s="8"/>
      <c r="AC60" s="4" t="s">
        <v>41</v>
      </c>
      <c r="AD60" s="4"/>
      <c r="AE60" s="4"/>
      <c r="AF60" s="4"/>
      <c r="AG60" s="4"/>
      <c r="AH60" s="4"/>
      <c r="AI60" s="4"/>
      <c r="AJ60" s="4"/>
      <c r="AK60" s="4"/>
      <c r="AL60" s="4"/>
      <c r="AM60" s="4"/>
      <c r="AN60" s="7"/>
    </row>
    <row r="61" spans="1:40" ht="33.75" customHeight="1">
      <c r="A61" s="3">
        <v>45535</v>
      </c>
      <c r="B61" s="4"/>
      <c r="C61" s="4" t="s">
        <v>41</v>
      </c>
      <c r="D61" s="5"/>
      <c r="E61" s="6" t="s">
        <v>419</v>
      </c>
      <c r="F61" s="6" t="s">
        <v>556</v>
      </c>
      <c r="G61" s="7" t="s">
        <v>557</v>
      </c>
      <c r="H61" s="4"/>
      <c r="I61" s="4"/>
      <c r="J61" s="4"/>
      <c r="K61" s="4"/>
      <c r="L61" s="4"/>
      <c r="M61" s="4"/>
      <c r="N61" s="4"/>
      <c r="O61" s="4"/>
      <c r="P61" s="4"/>
      <c r="Q61" s="4"/>
      <c r="R61" s="4"/>
      <c r="S61" s="4"/>
      <c r="T61" s="4"/>
      <c r="U61" s="4"/>
      <c r="V61" s="4"/>
      <c r="W61" s="4"/>
      <c r="X61" s="4"/>
      <c r="Y61" s="4"/>
      <c r="Z61" s="4"/>
      <c r="AA61" s="4" t="s">
        <v>41</v>
      </c>
      <c r="AB61" s="8"/>
      <c r="AC61" s="4"/>
      <c r="AD61" s="4"/>
      <c r="AE61" s="4"/>
      <c r="AF61" s="4"/>
      <c r="AG61" s="4"/>
      <c r="AH61" s="4"/>
      <c r="AI61" s="4"/>
      <c r="AJ61" s="4"/>
      <c r="AK61" s="4"/>
      <c r="AL61" s="4"/>
      <c r="AM61" s="4"/>
      <c r="AN61" s="7"/>
    </row>
    <row r="62" spans="1:40">
      <c r="A62" s="3"/>
      <c r="B62" s="4"/>
      <c r="C62" s="4"/>
      <c r="D62" s="5"/>
      <c r="E62" s="10"/>
      <c r="F62" s="6"/>
      <c r="G62" s="7"/>
      <c r="H62" s="4"/>
      <c r="I62" s="4"/>
      <c r="J62" s="4"/>
      <c r="K62" s="4"/>
      <c r="L62" s="4"/>
      <c r="M62" s="4"/>
      <c r="N62" s="4"/>
      <c r="O62" s="4"/>
      <c r="P62" s="4"/>
      <c r="Q62" s="4"/>
      <c r="R62" s="4"/>
      <c r="S62" s="4"/>
      <c r="T62" s="4"/>
      <c r="U62" s="4"/>
      <c r="V62" s="4"/>
      <c r="W62" s="4"/>
      <c r="X62" s="4"/>
      <c r="Y62" s="4"/>
      <c r="Z62" s="4"/>
      <c r="AA62" s="4"/>
      <c r="AB62" s="8"/>
      <c r="AC62" s="4"/>
      <c r="AD62" s="4"/>
      <c r="AE62" s="4"/>
      <c r="AF62" s="4"/>
      <c r="AG62" s="4"/>
      <c r="AH62" s="4"/>
      <c r="AI62" s="4"/>
      <c r="AJ62" s="4"/>
      <c r="AK62" s="4"/>
      <c r="AL62" s="4"/>
      <c r="AM62" s="4"/>
      <c r="AN62" s="7"/>
    </row>
    <row r="63" spans="1:40">
      <c r="A63" s="12"/>
      <c r="B63" s="13">
        <f>COUNT(B3:B62)</f>
        <v>0</v>
      </c>
      <c r="C63" s="13">
        <f>COUNTA(C3:C62)</f>
        <v>45</v>
      </c>
      <c r="D63" s="14"/>
      <c r="E63" s="15"/>
      <c r="F63" s="16"/>
      <c r="G63" s="17"/>
      <c r="H63" s="13">
        <f t="shared" ref="H63:AH63" si="0">COUNTIF(H3:H62,"X")</f>
        <v>16</v>
      </c>
      <c r="I63" s="13">
        <f t="shared" si="0"/>
        <v>1</v>
      </c>
      <c r="J63" s="13">
        <f t="shared" si="0"/>
        <v>1</v>
      </c>
      <c r="K63" s="13">
        <f t="shared" si="0"/>
        <v>5</v>
      </c>
      <c r="L63" s="13">
        <f t="shared" si="0"/>
        <v>0</v>
      </c>
      <c r="M63" s="13">
        <f t="shared" si="0"/>
        <v>2</v>
      </c>
      <c r="N63" s="13">
        <f t="shared" si="0"/>
        <v>1</v>
      </c>
      <c r="O63" s="13">
        <f t="shared" si="0"/>
        <v>0</v>
      </c>
      <c r="P63" s="13">
        <f t="shared" si="0"/>
        <v>0</v>
      </c>
      <c r="Q63" s="13">
        <f t="shared" si="0"/>
        <v>0</v>
      </c>
      <c r="R63" s="13">
        <f t="shared" si="0"/>
        <v>0</v>
      </c>
      <c r="S63" s="13">
        <f t="shared" si="0"/>
        <v>0</v>
      </c>
      <c r="T63" s="13">
        <f t="shared" si="0"/>
        <v>0</v>
      </c>
      <c r="U63" s="13">
        <f t="shared" si="0"/>
        <v>0</v>
      </c>
      <c r="V63" s="13">
        <f t="shared" si="0"/>
        <v>1</v>
      </c>
      <c r="W63" s="13">
        <f t="shared" si="0"/>
        <v>0</v>
      </c>
      <c r="X63" s="13">
        <f t="shared" si="0"/>
        <v>0</v>
      </c>
      <c r="Y63" s="13">
        <f t="shared" si="0"/>
        <v>1</v>
      </c>
      <c r="Z63" s="13">
        <f t="shared" si="0"/>
        <v>2</v>
      </c>
      <c r="AA63" s="13">
        <f t="shared" si="0"/>
        <v>7</v>
      </c>
      <c r="AB63" s="13">
        <f t="shared" si="0"/>
        <v>1</v>
      </c>
      <c r="AC63" s="13">
        <f t="shared" si="0"/>
        <v>7</v>
      </c>
      <c r="AD63" s="13">
        <f t="shared" si="0"/>
        <v>0</v>
      </c>
      <c r="AE63" s="13">
        <f t="shared" si="0"/>
        <v>0</v>
      </c>
      <c r="AF63" s="13">
        <f t="shared" si="0"/>
        <v>0</v>
      </c>
      <c r="AG63" s="13">
        <f t="shared" si="0"/>
        <v>0</v>
      </c>
      <c r="AH63" s="13">
        <f t="shared" si="0"/>
        <v>2</v>
      </c>
      <c r="AI63" s="13">
        <f>COUNTIF(AJ3:AJ62,"X")</f>
        <v>0</v>
      </c>
      <c r="AJ63" s="13">
        <f>COUNTIF(AJ3:AJ62,"X")</f>
        <v>0</v>
      </c>
      <c r="AK63" s="13">
        <f>COUNTIF(AK3:AK62,"X")</f>
        <v>0</v>
      </c>
      <c r="AL63" s="13">
        <f>COUNTIF(AL3:AL62,"X")</f>
        <v>0</v>
      </c>
      <c r="AM63" s="13">
        <f>COUNTIF(AM3:AM62,"X")</f>
        <v>12</v>
      </c>
      <c r="AN63" s="16"/>
    </row>
    <row r="64" spans="1:40">
      <c r="A64" s="18"/>
      <c r="B64" s="172">
        <f>SUM(B63:C63)</f>
        <v>45</v>
      </c>
      <c r="C64" s="172"/>
      <c r="D64" s="19"/>
      <c r="E64" s="20"/>
      <c r="F64" s="21"/>
      <c r="G64" s="22"/>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1:40">
      <c r="A65" s="18"/>
      <c r="B65" s="24"/>
      <c r="C65" s="24"/>
      <c r="D65" s="19"/>
      <c r="E65" s="20"/>
      <c r="F65" s="21"/>
      <c r="G65" s="22"/>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1:40">
      <c r="A66" s="18"/>
      <c r="B66" s="24"/>
      <c r="C66" s="24"/>
      <c r="D66" s="19"/>
      <c r="E66" s="20"/>
      <c r="F66" s="21"/>
      <c r="G66" s="22"/>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1:40" ht="27" customHeight="1">
      <c r="A67" s="18"/>
      <c r="B67" s="24"/>
      <c r="C67" s="24"/>
      <c r="D67" s="19"/>
      <c r="E67" s="173" t="s">
        <v>591</v>
      </c>
      <c r="F67" s="173"/>
      <c r="G67" s="22"/>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1:40">
      <c r="A68" s="18"/>
      <c r="B68" s="24"/>
      <c r="C68" s="24"/>
      <c r="D68" s="19"/>
      <c r="E68" s="6" t="str">
        <f>H1</f>
        <v>ACC. TRÁNSITO</v>
      </c>
      <c r="F68" s="7">
        <f>H63</f>
        <v>16</v>
      </c>
      <c r="G68" s="22"/>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1:40">
      <c r="A69" s="18"/>
      <c r="B69" s="24"/>
      <c r="C69" s="24"/>
      <c r="D69" s="19"/>
      <c r="E69" s="6" t="str">
        <f>I1</f>
        <v>INCENDIOS</v>
      </c>
      <c r="F69" s="7">
        <f>SUM(I63:M63)</f>
        <v>9</v>
      </c>
      <c r="G69" s="22"/>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1:40">
      <c r="A70" s="18"/>
      <c r="B70" s="24"/>
      <c r="C70" s="24"/>
      <c r="D70" s="19"/>
      <c r="E70" s="6" t="str">
        <f>N1</f>
        <v>MÉDICAS</v>
      </c>
      <c r="F70" s="7">
        <f>SUM(N63:AA63)</f>
        <v>12</v>
      </c>
      <c r="G70" s="22"/>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row>
    <row r="71" spans="1:40">
      <c r="A71" s="18"/>
      <c r="B71" s="24"/>
      <c r="C71" s="24"/>
      <c r="D71" s="19"/>
      <c r="E71" s="6" t="str">
        <f>AB1</f>
        <v>BUS. RESCATE</v>
      </c>
      <c r="F71" s="7">
        <f>AB63</f>
        <v>1</v>
      </c>
      <c r="G71" s="22"/>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row>
    <row r="72" spans="1:40">
      <c r="A72" s="18"/>
      <c r="B72" s="24"/>
      <c r="C72" s="24"/>
      <c r="D72" s="19"/>
      <c r="E72" s="6" t="str">
        <f>AC1</f>
        <v>TRASLADOS</v>
      </c>
      <c r="F72" s="7">
        <f>AC63</f>
        <v>7</v>
      </c>
      <c r="G72" s="22"/>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row>
    <row r="73" spans="1:40" ht="23.25" customHeight="1">
      <c r="A73" s="18"/>
      <c r="B73" s="24"/>
      <c r="C73" s="24"/>
      <c r="D73" s="19"/>
      <c r="E73" s="6" t="str">
        <f>AD1</f>
        <v>EVENT. NATURALES</v>
      </c>
      <c r="F73" s="7">
        <f>SUM(AD63:AG63)</f>
        <v>0</v>
      </c>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row>
    <row r="74" spans="1:40">
      <c r="A74" s="18"/>
      <c r="B74" s="24"/>
      <c r="C74" s="24"/>
      <c r="D74" s="19"/>
      <c r="E74" s="6" t="str">
        <f>AH1</f>
        <v>LABOR SOCIAL</v>
      </c>
      <c r="F74" s="7">
        <f>SUM(AH63:AM63)</f>
        <v>14</v>
      </c>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row>
    <row r="75" spans="1:40">
      <c r="A75" s="18"/>
      <c r="B75" s="24"/>
      <c r="C75" s="24"/>
      <c r="D75" s="19"/>
      <c r="E75" s="25" t="s">
        <v>169</v>
      </c>
      <c r="F75" s="7">
        <f>SUM(F68:F74)</f>
        <v>59</v>
      </c>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row>
  </sheetData>
  <mergeCells count="16">
    <mergeCell ref="AH1:AM1"/>
    <mergeCell ref="AN1:AN2"/>
    <mergeCell ref="B64:C64"/>
    <mergeCell ref="E67:F67"/>
    <mergeCell ref="H1:H2"/>
    <mergeCell ref="I1:M1"/>
    <mergeCell ref="N1:AA1"/>
    <mergeCell ref="AB1:AB2"/>
    <mergeCell ref="AC1:AC2"/>
    <mergeCell ref="AD1:AG1"/>
    <mergeCell ref="G1:G2"/>
    <mergeCell ref="A1:A2"/>
    <mergeCell ref="B1:C1"/>
    <mergeCell ref="D1:D2"/>
    <mergeCell ref="E1:E2"/>
    <mergeCell ref="F1:F2"/>
  </mergeCells>
  <pageMargins left="0.25" right="0.25"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N63"/>
  <sheetViews>
    <sheetView topLeftCell="A43" workbookViewId="0">
      <selection activeCell="D9" sqref="D9"/>
    </sheetView>
  </sheetViews>
  <sheetFormatPr baseColWidth="10" defaultRowHeight="15"/>
  <cols>
    <col min="1" max="1" width="8.140625" customWidth="1"/>
    <col min="2" max="2" width="3.5703125" customWidth="1"/>
    <col min="3" max="3" width="3.140625" customWidth="1"/>
    <col min="4" max="4" width="4.42578125" customWidth="1"/>
    <col min="5" max="5" width="11.42578125" customWidth="1"/>
    <col min="6" max="6" width="14.7109375" customWidth="1"/>
    <col min="7" max="7" width="31.5703125" customWidth="1"/>
    <col min="8" max="39" width="1.7109375" customWidth="1"/>
    <col min="40" max="40" width="2.7109375" customWidth="1"/>
  </cols>
  <sheetData>
    <row r="1" spans="1:40" ht="35.25" customHeight="1">
      <c r="A1" s="185" t="s">
        <v>660</v>
      </c>
      <c r="B1" s="187" t="s">
        <v>1</v>
      </c>
      <c r="C1" s="187"/>
      <c r="D1" s="188" t="s">
        <v>2</v>
      </c>
      <c r="E1" s="190" t="s">
        <v>172</v>
      </c>
      <c r="F1" s="190" t="s">
        <v>3</v>
      </c>
      <c r="G1" s="183"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84">
      <c r="A2" s="186"/>
      <c r="B2" s="1" t="s">
        <v>13</v>
      </c>
      <c r="C2" s="2" t="s">
        <v>14</v>
      </c>
      <c r="D2" s="189"/>
      <c r="E2" s="191"/>
      <c r="F2" s="191"/>
      <c r="G2" s="184"/>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26.25" customHeight="1">
      <c r="A3" s="3">
        <v>45536</v>
      </c>
      <c r="B3" s="4"/>
      <c r="C3" s="4" t="s">
        <v>94</v>
      </c>
      <c r="D3" s="5"/>
      <c r="E3" s="6" t="s">
        <v>411</v>
      </c>
      <c r="F3" s="7" t="s">
        <v>561</v>
      </c>
      <c r="G3" s="7" t="s">
        <v>562</v>
      </c>
      <c r="H3" s="4"/>
      <c r="I3" s="4"/>
      <c r="J3" s="4"/>
      <c r="K3" s="4"/>
      <c r="L3" s="4"/>
      <c r="M3" s="4"/>
      <c r="N3" s="4"/>
      <c r="O3" s="4"/>
      <c r="P3" s="4"/>
      <c r="Q3" s="4"/>
      <c r="R3" s="4"/>
      <c r="S3" s="4"/>
      <c r="T3" s="4"/>
      <c r="U3" s="4"/>
      <c r="V3" s="4"/>
      <c r="W3" s="4"/>
      <c r="X3" s="4"/>
      <c r="Y3" s="4"/>
      <c r="Z3" s="4"/>
      <c r="AA3" s="4"/>
      <c r="AB3" s="8"/>
      <c r="AC3" s="4"/>
      <c r="AD3" s="4"/>
      <c r="AE3" s="4"/>
      <c r="AF3" s="4"/>
      <c r="AG3" s="4"/>
      <c r="AH3" s="4"/>
      <c r="AI3" s="4"/>
      <c r="AJ3" s="4" t="s">
        <v>94</v>
      </c>
      <c r="AK3" s="4"/>
      <c r="AL3" s="4"/>
      <c r="AM3" s="4"/>
      <c r="AN3" s="7"/>
    </row>
    <row r="4" spans="1:40" ht="26.25" customHeight="1">
      <c r="A4" s="3">
        <v>45537</v>
      </c>
      <c r="B4" s="4"/>
      <c r="C4" s="4" t="s">
        <v>41</v>
      </c>
      <c r="D4" s="5"/>
      <c r="E4" s="6" t="s">
        <v>411</v>
      </c>
      <c r="F4" s="7" t="s">
        <v>563</v>
      </c>
      <c r="G4" s="7" t="s">
        <v>564</v>
      </c>
      <c r="H4" s="4" t="s">
        <v>94</v>
      </c>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c r="AN4" s="7"/>
    </row>
    <row r="5" spans="1:40" ht="39" customHeight="1">
      <c r="A5" s="3">
        <v>45537</v>
      </c>
      <c r="B5" s="4" t="s">
        <v>94</v>
      </c>
      <c r="C5" s="4"/>
      <c r="D5" s="5">
        <v>3690</v>
      </c>
      <c r="E5" s="6" t="s">
        <v>411</v>
      </c>
      <c r="F5" s="7" t="s">
        <v>565</v>
      </c>
      <c r="G5" s="7" t="s">
        <v>566</v>
      </c>
      <c r="H5" s="4" t="s">
        <v>94</v>
      </c>
      <c r="I5" s="4"/>
      <c r="J5" s="4"/>
      <c r="K5" s="4"/>
      <c r="L5" s="4"/>
      <c r="M5" s="4"/>
      <c r="N5" s="4"/>
      <c r="O5" s="4"/>
      <c r="P5" s="4"/>
      <c r="Q5" s="4"/>
      <c r="R5" s="4"/>
      <c r="S5" s="4"/>
      <c r="T5" s="4"/>
      <c r="U5" s="4"/>
      <c r="V5" s="4"/>
      <c r="W5" s="4"/>
      <c r="X5" s="4"/>
      <c r="Y5" s="4"/>
      <c r="Z5" s="4"/>
      <c r="AA5" s="4"/>
      <c r="AB5" s="8"/>
      <c r="AC5" s="4"/>
      <c r="AD5" s="4"/>
      <c r="AE5" s="4"/>
      <c r="AF5" s="4"/>
      <c r="AG5" s="4"/>
      <c r="AH5" s="4"/>
      <c r="AI5" s="4"/>
      <c r="AJ5" s="4"/>
      <c r="AK5" s="4"/>
      <c r="AL5" s="4"/>
      <c r="AM5" s="4"/>
      <c r="AN5" s="7"/>
    </row>
    <row r="6" spans="1:40" ht="25.5" customHeight="1">
      <c r="A6" s="3">
        <v>45538</v>
      </c>
      <c r="B6" s="4"/>
      <c r="C6" s="4" t="s">
        <v>41</v>
      </c>
      <c r="D6" s="5"/>
      <c r="E6" s="6" t="s">
        <v>419</v>
      </c>
      <c r="F6" s="7" t="s">
        <v>567</v>
      </c>
      <c r="G6" s="7" t="s">
        <v>568</v>
      </c>
      <c r="H6" s="4"/>
      <c r="I6" s="4"/>
      <c r="J6" s="4"/>
      <c r="K6" s="4"/>
      <c r="L6" s="4"/>
      <c r="M6" s="4"/>
      <c r="N6" s="4"/>
      <c r="O6" s="4"/>
      <c r="P6" s="4"/>
      <c r="Q6" s="4"/>
      <c r="R6" s="4"/>
      <c r="S6" s="4"/>
      <c r="T6" s="4"/>
      <c r="U6" s="4"/>
      <c r="V6" s="4"/>
      <c r="W6" s="4"/>
      <c r="X6" s="4"/>
      <c r="Y6" s="4"/>
      <c r="Z6" s="4"/>
      <c r="AA6" s="4"/>
      <c r="AB6" s="8"/>
      <c r="AC6" s="4" t="s">
        <v>94</v>
      </c>
      <c r="AD6" s="4"/>
      <c r="AE6" s="4"/>
      <c r="AF6" s="4"/>
      <c r="AG6" s="4"/>
      <c r="AH6" s="4"/>
      <c r="AI6" s="4"/>
      <c r="AJ6" s="4"/>
      <c r="AK6" s="4"/>
      <c r="AL6" s="4"/>
      <c r="AM6" s="4"/>
      <c r="AN6" s="7"/>
    </row>
    <row r="7" spans="1:40" ht="35.25" customHeight="1">
      <c r="A7" s="3">
        <v>45538</v>
      </c>
      <c r="B7" s="4"/>
      <c r="C7" s="4" t="s">
        <v>94</v>
      </c>
      <c r="D7" s="5"/>
      <c r="E7" s="6" t="s">
        <v>411</v>
      </c>
      <c r="F7" s="7" t="s">
        <v>569</v>
      </c>
      <c r="G7" s="7" t="s">
        <v>570</v>
      </c>
      <c r="H7" s="4"/>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t="s">
        <v>94</v>
      </c>
      <c r="AN7" s="7"/>
    </row>
    <row r="8" spans="1:40" ht="42.75" customHeight="1">
      <c r="A8" s="3">
        <v>45538</v>
      </c>
      <c r="B8" s="4" t="s">
        <v>41</v>
      </c>
      <c r="C8" s="4"/>
      <c r="D8" s="5">
        <v>3691</v>
      </c>
      <c r="E8" s="6" t="s">
        <v>411</v>
      </c>
      <c r="F8" s="7" t="s">
        <v>571</v>
      </c>
      <c r="G8" s="7" t="s">
        <v>572</v>
      </c>
      <c r="H8" s="4"/>
      <c r="I8" s="4"/>
      <c r="J8" s="4"/>
      <c r="K8" s="4"/>
      <c r="L8" s="4"/>
      <c r="M8" s="4"/>
      <c r="N8" s="4"/>
      <c r="O8" s="4" t="s">
        <v>94</v>
      </c>
      <c r="P8" s="4"/>
      <c r="Q8" s="4"/>
      <c r="R8" s="4"/>
      <c r="S8" s="4"/>
      <c r="T8" s="4"/>
      <c r="U8" s="4"/>
      <c r="V8" s="4"/>
      <c r="W8" s="4"/>
      <c r="X8" s="4"/>
      <c r="Y8" s="4"/>
      <c r="Z8" s="4"/>
      <c r="AA8" s="4"/>
      <c r="AB8" s="8"/>
      <c r="AC8" s="4"/>
      <c r="AD8" s="4"/>
      <c r="AE8" s="4"/>
      <c r="AF8" s="4"/>
      <c r="AG8" s="4"/>
      <c r="AH8" s="4"/>
      <c r="AI8" s="4"/>
      <c r="AJ8" s="4"/>
      <c r="AK8" s="4"/>
      <c r="AL8" s="4"/>
      <c r="AM8" s="4"/>
      <c r="AN8" s="7"/>
    </row>
    <row r="9" spans="1:40" ht="42.75" customHeight="1">
      <c r="A9" s="3">
        <v>45539</v>
      </c>
      <c r="B9" s="4"/>
      <c r="C9" s="4" t="s">
        <v>41</v>
      </c>
      <c r="D9" s="5"/>
      <c r="E9" s="6" t="s">
        <v>530</v>
      </c>
      <c r="F9" s="7" t="s">
        <v>584</v>
      </c>
      <c r="G9" s="7" t="s">
        <v>585</v>
      </c>
      <c r="H9" s="4"/>
      <c r="I9" s="4"/>
      <c r="J9" s="4"/>
      <c r="K9" s="4"/>
      <c r="L9" s="4"/>
      <c r="M9" s="4"/>
      <c r="N9" s="4" t="s">
        <v>94</v>
      </c>
      <c r="O9" s="4"/>
      <c r="P9" s="4"/>
      <c r="Q9" s="4"/>
      <c r="R9" s="4"/>
      <c r="S9" s="4"/>
      <c r="T9" s="4"/>
      <c r="U9" s="4"/>
      <c r="V9" s="4"/>
      <c r="W9" s="4"/>
      <c r="X9" s="4"/>
      <c r="Y9" s="4"/>
      <c r="Z9" s="4"/>
      <c r="AA9" s="4"/>
      <c r="AB9" s="8"/>
      <c r="AC9" s="4"/>
      <c r="AD9" s="4"/>
      <c r="AE9" s="4"/>
      <c r="AF9" s="4"/>
      <c r="AG9" s="4"/>
      <c r="AH9" s="4"/>
      <c r="AI9" s="4"/>
      <c r="AJ9" s="4"/>
      <c r="AK9" s="4"/>
      <c r="AL9" s="4"/>
      <c r="AM9" s="4"/>
      <c r="AN9" s="7"/>
    </row>
    <row r="10" spans="1:40" ht="54" customHeight="1">
      <c r="A10" s="3">
        <v>45540</v>
      </c>
      <c r="B10" s="4" t="s">
        <v>41</v>
      </c>
      <c r="C10" s="4"/>
      <c r="D10" s="5">
        <v>3692</v>
      </c>
      <c r="E10" s="6" t="s">
        <v>573</v>
      </c>
      <c r="F10" s="7" t="s">
        <v>574</v>
      </c>
      <c r="G10" s="7" t="s">
        <v>579</v>
      </c>
      <c r="H10" s="4" t="s">
        <v>41</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29.25" customHeight="1">
      <c r="A11" s="3">
        <v>45540</v>
      </c>
      <c r="B11" s="4" t="s">
        <v>41</v>
      </c>
      <c r="C11" s="4"/>
      <c r="D11" s="5">
        <v>3693</v>
      </c>
      <c r="E11" s="6" t="s">
        <v>575</v>
      </c>
      <c r="F11" s="7" t="s">
        <v>574</v>
      </c>
      <c r="G11" s="7" t="s">
        <v>580</v>
      </c>
      <c r="H11" s="4"/>
      <c r="I11" s="4"/>
      <c r="J11" s="4"/>
      <c r="K11" s="4"/>
      <c r="L11" s="4"/>
      <c r="M11" s="4"/>
      <c r="N11" s="4" t="s">
        <v>41</v>
      </c>
      <c r="O11" s="4"/>
      <c r="P11" s="4"/>
      <c r="Q11" s="4"/>
      <c r="R11" s="4"/>
      <c r="S11" s="4"/>
      <c r="T11" s="4"/>
      <c r="U11" s="4"/>
      <c r="V11" s="4"/>
      <c r="W11" s="4"/>
      <c r="X11" s="4"/>
      <c r="Y11" s="4"/>
      <c r="Z11" s="4"/>
      <c r="AA11" s="4"/>
      <c r="AB11" s="8"/>
      <c r="AC11" s="4"/>
      <c r="AD11" s="4"/>
      <c r="AE11" s="4"/>
      <c r="AF11" s="4"/>
      <c r="AG11" s="4"/>
      <c r="AH11" s="4"/>
      <c r="AI11" s="4"/>
      <c r="AJ11" s="4"/>
      <c r="AK11" s="4"/>
      <c r="AL11" s="4"/>
      <c r="AM11" s="4"/>
      <c r="AN11" s="7"/>
    </row>
    <row r="12" spans="1:40" ht="29.25" customHeight="1">
      <c r="A12" s="3">
        <v>45541</v>
      </c>
      <c r="B12" s="4"/>
      <c r="C12" s="4" t="s">
        <v>41</v>
      </c>
      <c r="D12" s="5"/>
      <c r="E12" s="6" t="s">
        <v>530</v>
      </c>
      <c r="F12" s="7"/>
      <c r="G12" s="7" t="s">
        <v>586</v>
      </c>
      <c r="H12" s="4"/>
      <c r="I12" s="4"/>
      <c r="J12" s="4"/>
      <c r="K12" s="4"/>
      <c r="L12" s="4"/>
      <c r="M12" s="4"/>
      <c r="N12" s="4"/>
      <c r="O12" s="4"/>
      <c r="P12" s="4"/>
      <c r="Q12" s="4"/>
      <c r="R12" s="4"/>
      <c r="S12" s="4"/>
      <c r="T12" s="4"/>
      <c r="U12" s="4"/>
      <c r="V12" s="4"/>
      <c r="W12" s="4"/>
      <c r="X12" s="4"/>
      <c r="Y12" s="4"/>
      <c r="Z12" s="4"/>
      <c r="AA12" s="4"/>
      <c r="AB12" s="8"/>
      <c r="AC12" s="4" t="s">
        <v>41</v>
      </c>
      <c r="AD12" s="4"/>
      <c r="AE12" s="4"/>
      <c r="AF12" s="4"/>
      <c r="AG12" s="4"/>
      <c r="AH12" s="4"/>
      <c r="AI12" s="4"/>
      <c r="AJ12" s="4"/>
      <c r="AK12" s="4"/>
      <c r="AL12" s="4"/>
      <c r="AM12" s="4"/>
      <c r="AN12" s="7"/>
    </row>
    <row r="13" spans="1:40" ht="29.25" customHeight="1">
      <c r="A13" s="3">
        <v>45542</v>
      </c>
      <c r="B13" s="4"/>
      <c r="C13" s="4" t="s">
        <v>41</v>
      </c>
      <c r="D13" s="5"/>
      <c r="E13" s="6" t="s">
        <v>575</v>
      </c>
      <c r="F13" s="7" t="s">
        <v>587</v>
      </c>
      <c r="G13" s="7" t="s">
        <v>588</v>
      </c>
      <c r="H13" s="4" t="s">
        <v>41</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42.75" customHeight="1">
      <c r="A14" s="3">
        <v>45542</v>
      </c>
      <c r="B14" s="4"/>
      <c r="C14" s="4" t="s">
        <v>41</v>
      </c>
      <c r="D14" s="5" t="s">
        <v>576</v>
      </c>
      <c r="E14" s="6" t="s">
        <v>589</v>
      </c>
      <c r="F14" s="7" t="s">
        <v>577</v>
      </c>
      <c r="G14" s="7" t="s">
        <v>578</v>
      </c>
      <c r="H14" s="4"/>
      <c r="I14" s="4"/>
      <c r="J14" s="4"/>
      <c r="K14" s="4"/>
      <c r="L14" s="4"/>
      <c r="M14" s="4"/>
      <c r="N14" s="4"/>
      <c r="O14" s="4"/>
      <c r="P14" s="4"/>
      <c r="Q14" s="4"/>
      <c r="R14" s="4"/>
      <c r="S14" s="4"/>
      <c r="T14" s="4"/>
      <c r="U14" s="4"/>
      <c r="V14" s="4" t="s">
        <v>41</v>
      </c>
      <c r="W14" s="4"/>
      <c r="X14" s="4"/>
      <c r="Y14" s="4"/>
      <c r="Z14" s="4"/>
      <c r="AA14" s="4"/>
      <c r="AB14" s="8"/>
      <c r="AC14" s="4"/>
      <c r="AD14" s="4"/>
      <c r="AE14" s="4"/>
      <c r="AF14" s="4"/>
      <c r="AG14" s="4"/>
      <c r="AH14" s="4"/>
      <c r="AI14" s="4"/>
      <c r="AJ14" s="4"/>
      <c r="AK14" s="4"/>
      <c r="AL14" s="4"/>
      <c r="AM14" s="4"/>
      <c r="AN14" s="7"/>
    </row>
    <row r="15" spans="1:40" ht="42.75" customHeight="1">
      <c r="A15" s="3">
        <v>45544</v>
      </c>
      <c r="B15" s="4"/>
      <c r="C15" s="4" t="s">
        <v>41</v>
      </c>
      <c r="D15" s="5" t="s">
        <v>576</v>
      </c>
      <c r="E15" s="6" t="s">
        <v>581</v>
      </c>
      <c r="F15" s="7" t="s">
        <v>582</v>
      </c>
      <c r="G15" s="7" t="s">
        <v>583</v>
      </c>
      <c r="H15" s="4"/>
      <c r="I15" s="4"/>
      <c r="J15" s="4"/>
      <c r="K15" s="4"/>
      <c r="L15" s="4"/>
      <c r="M15" s="4"/>
      <c r="N15" s="4"/>
      <c r="O15" s="4"/>
      <c r="P15" s="4"/>
      <c r="Q15" s="4"/>
      <c r="R15" s="4"/>
      <c r="S15" s="4"/>
      <c r="T15" s="4"/>
      <c r="U15" s="4"/>
      <c r="V15" s="4"/>
      <c r="W15" s="4"/>
      <c r="X15" s="4"/>
      <c r="Y15" s="4"/>
      <c r="Z15" s="4"/>
      <c r="AA15" s="4"/>
      <c r="AB15" s="8"/>
      <c r="AC15" s="4" t="s">
        <v>41</v>
      </c>
      <c r="AD15" s="4"/>
      <c r="AE15" s="4"/>
      <c r="AF15" s="4"/>
      <c r="AG15" s="4"/>
      <c r="AH15" s="4"/>
      <c r="AI15" s="4"/>
      <c r="AJ15" s="4"/>
      <c r="AK15" s="4"/>
      <c r="AL15" s="4"/>
      <c r="AM15" s="4"/>
      <c r="AN15" s="7"/>
    </row>
    <row r="16" spans="1:40" ht="42.75" customHeight="1">
      <c r="A16" s="3">
        <v>45545</v>
      </c>
      <c r="B16" s="4"/>
      <c r="C16" s="4" t="s">
        <v>41</v>
      </c>
      <c r="D16" s="5"/>
      <c r="E16" s="6" t="s">
        <v>530</v>
      </c>
      <c r="F16" s="7" t="s">
        <v>592</v>
      </c>
      <c r="G16" s="7" t="s">
        <v>593</v>
      </c>
      <c r="H16" s="4"/>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t="s">
        <v>41</v>
      </c>
      <c r="AK16" s="4"/>
      <c r="AL16" s="4"/>
      <c r="AM16" s="4"/>
      <c r="AN16" s="7"/>
    </row>
    <row r="17" spans="1:40" ht="42.75" customHeight="1">
      <c r="A17" s="3">
        <v>45545</v>
      </c>
      <c r="B17" s="4" t="s">
        <v>41</v>
      </c>
      <c r="C17" s="4"/>
      <c r="D17" s="5"/>
      <c r="E17" s="6" t="s">
        <v>411</v>
      </c>
      <c r="F17" s="7" t="s">
        <v>594</v>
      </c>
      <c r="G17" s="7" t="s">
        <v>595</v>
      </c>
      <c r="H17" s="4" t="s">
        <v>41</v>
      </c>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c r="AN17" s="7"/>
    </row>
    <row r="18" spans="1:40" ht="42.75" customHeight="1">
      <c r="A18" s="3">
        <v>45546</v>
      </c>
      <c r="B18" s="4"/>
      <c r="C18" s="4" t="s">
        <v>41</v>
      </c>
      <c r="D18" s="5"/>
      <c r="E18" s="6" t="s">
        <v>411</v>
      </c>
      <c r="F18" s="7" t="s">
        <v>596</v>
      </c>
      <c r="G18" s="7" t="s">
        <v>597</v>
      </c>
      <c r="H18" s="4" t="s">
        <v>41</v>
      </c>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c r="AN18" s="7"/>
    </row>
    <row r="19" spans="1:40" ht="42.75" customHeight="1">
      <c r="A19" s="3">
        <v>45547</v>
      </c>
      <c r="B19" s="4"/>
      <c r="C19" s="4" t="s">
        <v>41</v>
      </c>
      <c r="D19" s="5"/>
      <c r="E19" s="6" t="s">
        <v>411</v>
      </c>
      <c r="F19" s="7" t="s">
        <v>598</v>
      </c>
      <c r="G19" s="7" t="s">
        <v>599</v>
      </c>
      <c r="H19" s="4"/>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t="s">
        <v>41</v>
      </c>
      <c r="AN19" s="7"/>
    </row>
    <row r="20" spans="1:40" ht="42.75" customHeight="1">
      <c r="A20" s="3">
        <v>45547</v>
      </c>
      <c r="B20" s="4"/>
      <c r="C20" s="4"/>
      <c r="D20" s="5"/>
      <c r="E20" s="6" t="s">
        <v>419</v>
      </c>
      <c r="F20" s="7" t="s">
        <v>600</v>
      </c>
      <c r="G20" s="7" t="s">
        <v>601</v>
      </c>
      <c r="H20" s="4"/>
      <c r="I20" s="4"/>
      <c r="J20" s="4"/>
      <c r="K20" s="4"/>
      <c r="L20" s="4"/>
      <c r="M20" s="4"/>
      <c r="N20" s="4"/>
      <c r="O20" s="4"/>
      <c r="P20" s="4"/>
      <c r="Q20" s="4"/>
      <c r="R20" s="4"/>
      <c r="S20" s="4"/>
      <c r="T20" s="4"/>
      <c r="U20" s="4"/>
      <c r="V20" s="4"/>
      <c r="W20" s="4"/>
      <c r="X20" s="4"/>
      <c r="Y20" s="4"/>
      <c r="Z20" s="4"/>
      <c r="AA20" s="4"/>
      <c r="AB20" s="8"/>
      <c r="AC20" s="4" t="s">
        <v>41</v>
      </c>
      <c r="AD20" s="4"/>
      <c r="AE20" s="4"/>
      <c r="AF20" s="4"/>
      <c r="AG20" s="4"/>
      <c r="AH20" s="4"/>
      <c r="AI20" s="4"/>
      <c r="AJ20" s="4"/>
      <c r="AK20" s="4"/>
      <c r="AL20" s="4"/>
      <c r="AM20" s="4"/>
      <c r="AN20" s="7"/>
    </row>
    <row r="21" spans="1:40" ht="42.75" customHeight="1">
      <c r="A21" s="3">
        <v>45548</v>
      </c>
      <c r="B21" s="4"/>
      <c r="C21" s="4" t="s">
        <v>41</v>
      </c>
      <c r="D21" s="5"/>
      <c r="E21" s="6" t="s">
        <v>411</v>
      </c>
      <c r="F21" s="7" t="s">
        <v>602</v>
      </c>
      <c r="G21" s="7" t="s">
        <v>603</v>
      </c>
      <c r="H21" s="4"/>
      <c r="I21" s="4"/>
      <c r="J21" s="4"/>
      <c r="K21" s="4"/>
      <c r="L21" s="4"/>
      <c r="M21" s="4"/>
      <c r="N21" s="4"/>
      <c r="O21" s="4"/>
      <c r="P21" s="4"/>
      <c r="Q21" s="4"/>
      <c r="R21" s="4"/>
      <c r="S21" s="4"/>
      <c r="T21" s="4"/>
      <c r="U21" s="4"/>
      <c r="V21" s="4"/>
      <c r="W21" s="4"/>
      <c r="X21" s="4"/>
      <c r="Y21" s="4"/>
      <c r="Z21" s="4"/>
      <c r="AA21" s="4"/>
      <c r="AB21" s="8"/>
      <c r="AC21" s="4" t="s">
        <v>41</v>
      </c>
      <c r="AD21" s="4"/>
      <c r="AE21" s="4"/>
      <c r="AF21" s="4"/>
      <c r="AG21" s="4"/>
      <c r="AH21" s="4"/>
      <c r="AI21" s="4"/>
      <c r="AJ21" s="4"/>
      <c r="AK21" s="4"/>
      <c r="AL21" s="4"/>
      <c r="AM21" s="4"/>
      <c r="AN21" s="7"/>
    </row>
    <row r="22" spans="1:40" ht="42.75" customHeight="1">
      <c r="A22" s="3">
        <v>45548</v>
      </c>
      <c r="B22" s="4"/>
      <c r="C22" s="4" t="s">
        <v>41</v>
      </c>
      <c r="D22" s="5"/>
      <c r="E22" s="6" t="s">
        <v>411</v>
      </c>
      <c r="F22" s="7" t="s">
        <v>604</v>
      </c>
      <c r="G22" s="7" t="s">
        <v>605</v>
      </c>
      <c r="H22" s="4" t="s">
        <v>41</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42.75" customHeight="1">
      <c r="A23" s="3">
        <v>45549</v>
      </c>
      <c r="B23" s="4"/>
      <c r="C23" s="4" t="s">
        <v>41</v>
      </c>
      <c r="D23" s="5">
        <v>3001</v>
      </c>
      <c r="E23" s="6" t="s">
        <v>435</v>
      </c>
      <c r="F23" s="7" t="s">
        <v>606</v>
      </c>
      <c r="G23" s="7" t="s">
        <v>607</v>
      </c>
      <c r="H23" s="4"/>
      <c r="I23" s="4"/>
      <c r="J23" s="4"/>
      <c r="K23" s="4"/>
      <c r="L23" s="4"/>
      <c r="M23" s="4"/>
      <c r="N23" s="4"/>
      <c r="O23" s="4"/>
      <c r="P23" s="4"/>
      <c r="Q23" s="4"/>
      <c r="R23" s="4"/>
      <c r="S23" s="4"/>
      <c r="T23" s="4"/>
      <c r="U23" s="4"/>
      <c r="V23" s="4"/>
      <c r="W23" s="4"/>
      <c r="X23" s="4"/>
      <c r="Y23" s="4"/>
      <c r="Z23" s="4"/>
      <c r="AA23" s="4"/>
      <c r="AB23" s="8"/>
      <c r="AC23" s="4" t="s">
        <v>41</v>
      </c>
      <c r="AD23" s="4"/>
      <c r="AE23" s="4"/>
      <c r="AF23" s="4"/>
      <c r="AG23" s="4"/>
      <c r="AH23" s="4"/>
      <c r="AI23" s="4"/>
      <c r="AJ23" s="4"/>
      <c r="AK23" s="4"/>
      <c r="AL23" s="4"/>
      <c r="AM23" s="4"/>
      <c r="AN23" s="7"/>
    </row>
    <row r="24" spans="1:40" ht="42.75" customHeight="1">
      <c r="A24" s="3">
        <v>45550</v>
      </c>
      <c r="B24" s="4"/>
      <c r="C24" s="4" t="s">
        <v>41</v>
      </c>
      <c r="D24" s="5">
        <v>3002</v>
      </c>
      <c r="E24" s="6" t="s">
        <v>435</v>
      </c>
      <c r="F24" s="7" t="s">
        <v>608</v>
      </c>
      <c r="G24" s="7" t="s">
        <v>609</v>
      </c>
      <c r="H24" s="4" t="s">
        <v>41</v>
      </c>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7"/>
    </row>
    <row r="25" spans="1:40" ht="42.75" customHeight="1">
      <c r="A25" s="3">
        <v>45551</v>
      </c>
      <c r="B25" s="4"/>
      <c r="C25" s="4" t="s">
        <v>41</v>
      </c>
      <c r="D25" s="5">
        <v>3003</v>
      </c>
      <c r="E25" s="6" t="s">
        <v>530</v>
      </c>
      <c r="F25" s="7" t="s">
        <v>610</v>
      </c>
      <c r="G25" s="7" t="s">
        <v>611</v>
      </c>
      <c r="H25" s="4"/>
      <c r="I25" s="4"/>
      <c r="J25" s="4"/>
      <c r="K25" s="4"/>
      <c r="L25" s="4"/>
      <c r="M25" s="4"/>
      <c r="N25" s="4"/>
      <c r="O25" s="4"/>
      <c r="P25" s="4"/>
      <c r="Q25" s="4"/>
      <c r="R25" s="4"/>
      <c r="S25" s="4"/>
      <c r="T25" s="4"/>
      <c r="U25" s="4"/>
      <c r="V25" s="4"/>
      <c r="W25" s="4"/>
      <c r="X25" s="4"/>
      <c r="Y25" s="4"/>
      <c r="Z25" s="4"/>
      <c r="AA25" s="4" t="s">
        <v>41</v>
      </c>
      <c r="AB25" s="8"/>
      <c r="AC25" s="4"/>
      <c r="AD25" s="4"/>
      <c r="AE25" s="4"/>
      <c r="AF25" s="4"/>
      <c r="AG25" s="4"/>
      <c r="AH25" s="4"/>
      <c r="AI25" s="4"/>
      <c r="AJ25" s="4"/>
      <c r="AK25" s="4"/>
      <c r="AL25" s="4"/>
      <c r="AM25" s="4"/>
      <c r="AN25" s="7"/>
    </row>
    <row r="26" spans="1:40" ht="42.75" customHeight="1">
      <c r="A26" s="3">
        <v>45552</v>
      </c>
      <c r="B26" s="4"/>
      <c r="C26" s="4" t="s">
        <v>41</v>
      </c>
      <c r="D26" s="5">
        <v>3004</v>
      </c>
      <c r="E26" s="6" t="s">
        <v>435</v>
      </c>
      <c r="F26" s="7" t="s">
        <v>612</v>
      </c>
      <c r="G26" s="7" t="s">
        <v>613</v>
      </c>
      <c r="H26" s="4"/>
      <c r="I26" s="4"/>
      <c r="J26" s="4"/>
      <c r="K26" s="4"/>
      <c r="L26" s="4"/>
      <c r="M26" s="4"/>
      <c r="N26" s="4"/>
      <c r="O26" s="4"/>
      <c r="P26" s="4"/>
      <c r="Q26" s="4"/>
      <c r="R26" s="4"/>
      <c r="S26" s="4"/>
      <c r="T26" s="4"/>
      <c r="U26" s="4"/>
      <c r="V26" s="4"/>
      <c r="W26" s="4"/>
      <c r="X26" s="4"/>
      <c r="Y26" s="4"/>
      <c r="Z26" s="4"/>
      <c r="AA26" s="4" t="s">
        <v>41</v>
      </c>
      <c r="AB26" s="8"/>
      <c r="AC26" s="4"/>
      <c r="AD26" s="4"/>
      <c r="AE26" s="4"/>
      <c r="AF26" s="4"/>
      <c r="AG26" s="4"/>
      <c r="AH26" s="4"/>
      <c r="AI26" s="4"/>
      <c r="AJ26" s="4"/>
      <c r="AK26" s="4"/>
      <c r="AL26" s="4"/>
      <c r="AM26" s="4"/>
      <c r="AN26" s="7"/>
    </row>
    <row r="27" spans="1:40" ht="42.75" customHeight="1">
      <c r="A27" s="3">
        <v>45552</v>
      </c>
      <c r="B27" s="4"/>
      <c r="C27" s="4" t="s">
        <v>41</v>
      </c>
      <c r="D27" s="5">
        <v>3005</v>
      </c>
      <c r="E27" s="6" t="s">
        <v>435</v>
      </c>
      <c r="F27" s="7" t="s">
        <v>614</v>
      </c>
      <c r="G27" s="7" t="s">
        <v>615</v>
      </c>
      <c r="H27" s="4" t="s">
        <v>41</v>
      </c>
      <c r="I27" s="4"/>
      <c r="J27" s="4"/>
      <c r="K27" s="4"/>
      <c r="L27" s="4"/>
      <c r="M27" s="4"/>
      <c r="N27" s="4"/>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ht="42.75" customHeight="1">
      <c r="A28" s="3">
        <v>45552</v>
      </c>
      <c r="B28" s="4"/>
      <c r="C28" s="4" t="s">
        <v>41</v>
      </c>
      <c r="D28" s="5">
        <v>3006</v>
      </c>
      <c r="E28" s="6" t="s">
        <v>530</v>
      </c>
      <c r="F28" s="7" t="s">
        <v>616</v>
      </c>
      <c r="G28" s="7" t="s">
        <v>617</v>
      </c>
      <c r="H28" s="4"/>
      <c r="I28" s="4"/>
      <c r="J28" s="4"/>
      <c r="K28" s="4"/>
      <c r="L28" s="4"/>
      <c r="M28" s="4"/>
      <c r="N28" s="4"/>
      <c r="O28" s="4"/>
      <c r="P28" s="4"/>
      <c r="Q28" s="4"/>
      <c r="R28" s="4"/>
      <c r="S28" s="4"/>
      <c r="T28" s="4"/>
      <c r="U28" s="4"/>
      <c r="V28" s="4" t="s">
        <v>41</v>
      </c>
      <c r="W28" s="4"/>
      <c r="X28" s="4"/>
      <c r="Y28" s="4"/>
      <c r="Z28" s="4"/>
      <c r="AA28" s="4"/>
      <c r="AB28" s="8"/>
      <c r="AC28" s="4"/>
      <c r="AD28" s="4"/>
      <c r="AE28" s="4"/>
      <c r="AF28" s="4"/>
      <c r="AG28" s="4"/>
      <c r="AH28" s="4"/>
      <c r="AI28" s="4"/>
      <c r="AJ28" s="4"/>
      <c r="AK28" s="4"/>
      <c r="AL28" s="4"/>
      <c r="AM28" s="4"/>
      <c r="AN28" s="7"/>
    </row>
    <row r="29" spans="1:40" ht="42.75" customHeight="1">
      <c r="A29" s="3">
        <v>45554</v>
      </c>
      <c r="B29" s="4"/>
      <c r="C29" s="4" t="s">
        <v>41</v>
      </c>
      <c r="D29" s="5">
        <v>3007</v>
      </c>
      <c r="E29" s="6" t="s">
        <v>618</v>
      </c>
      <c r="F29" s="7" t="s">
        <v>619</v>
      </c>
      <c r="G29" s="7" t="s">
        <v>620</v>
      </c>
      <c r="H29" s="4" t="s">
        <v>94</v>
      </c>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7"/>
    </row>
    <row r="30" spans="1:40" ht="39.75" customHeight="1">
      <c r="A30" s="3">
        <v>45554</v>
      </c>
      <c r="B30" s="4"/>
      <c r="C30" s="4" t="s">
        <v>41</v>
      </c>
      <c r="D30" s="5">
        <v>3008</v>
      </c>
      <c r="E30" s="6" t="s">
        <v>411</v>
      </c>
      <c r="F30" s="7" t="s">
        <v>621</v>
      </c>
      <c r="G30" s="7" t="s">
        <v>622</v>
      </c>
      <c r="H30" s="4" t="s">
        <v>94</v>
      </c>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ht="42.75" customHeight="1">
      <c r="A31" s="3">
        <v>45555</v>
      </c>
      <c r="B31" s="4"/>
      <c r="C31" s="4" t="s">
        <v>41</v>
      </c>
      <c r="D31" s="5">
        <v>3009</v>
      </c>
      <c r="E31" s="6" t="s">
        <v>411</v>
      </c>
      <c r="F31" s="7" t="s">
        <v>623</v>
      </c>
      <c r="G31" s="7" t="s">
        <v>624</v>
      </c>
      <c r="H31" s="4" t="s">
        <v>94</v>
      </c>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c r="AN31" s="7"/>
    </row>
    <row r="32" spans="1:40" ht="42.75" customHeight="1">
      <c r="A32" s="3">
        <v>45555</v>
      </c>
      <c r="B32" s="4"/>
      <c r="C32" s="4" t="s">
        <v>94</v>
      </c>
      <c r="D32" s="5"/>
      <c r="E32" s="6" t="s">
        <v>411</v>
      </c>
      <c r="F32" s="7" t="s">
        <v>625</v>
      </c>
      <c r="G32" s="7" t="s">
        <v>626</v>
      </c>
      <c r="H32" s="4"/>
      <c r="I32" s="4"/>
      <c r="J32" s="4"/>
      <c r="K32" s="4" t="s">
        <v>94</v>
      </c>
      <c r="L32" s="4"/>
      <c r="M32" s="4"/>
      <c r="N32" s="4"/>
      <c r="O32" s="4"/>
      <c r="P32" s="4"/>
      <c r="Q32" s="4"/>
      <c r="R32" s="4"/>
      <c r="S32" s="4"/>
      <c r="T32" s="4"/>
      <c r="U32" s="4"/>
      <c r="V32" s="4"/>
      <c r="W32" s="4"/>
      <c r="X32" s="4"/>
      <c r="Y32" s="4"/>
      <c r="Z32" s="4"/>
      <c r="AA32" s="4"/>
      <c r="AB32" s="8"/>
      <c r="AC32" s="4"/>
      <c r="AD32" s="4"/>
      <c r="AE32" s="4"/>
      <c r="AF32" s="4"/>
      <c r="AG32" s="4"/>
      <c r="AH32" s="4"/>
      <c r="AI32" s="4"/>
      <c r="AJ32" s="4"/>
      <c r="AK32" s="4"/>
      <c r="AL32" s="4"/>
      <c r="AM32" s="4"/>
      <c r="AN32" s="7"/>
    </row>
    <row r="33" spans="1:40" ht="42.75" customHeight="1">
      <c r="A33" s="3">
        <v>45555</v>
      </c>
      <c r="B33" s="4"/>
      <c r="C33" s="4" t="s">
        <v>94</v>
      </c>
      <c r="D33" s="5"/>
      <c r="E33" s="6" t="s">
        <v>411</v>
      </c>
      <c r="F33" s="7" t="s">
        <v>627</v>
      </c>
      <c r="G33" s="7" t="s">
        <v>628</v>
      </c>
      <c r="H33" s="4" t="s">
        <v>94</v>
      </c>
      <c r="I33" s="4"/>
      <c r="J33" s="4"/>
      <c r="K33" s="4"/>
      <c r="L33" s="4"/>
      <c r="M33" s="4"/>
      <c r="N33" s="4"/>
      <c r="O33" s="4"/>
      <c r="P33" s="4"/>
      <c r="Q33" s="4"/>
      <c r="R33" s="4"/>
      <c r="S33" s="4"/>
      <c r="T33" s="4"/>
      <c r="U33" s="4"/>
      <c r="V33" s="4"/>
      <c r="W33" s="4"/>
      <c r="X33" s="4"/>
      <c r="Y33" s="4"/>
      <c r="Z33" s="4"/>
      <c r="AA33" s="4"/>
      <c r="AB33" s="8"/>
      <c r="AC33" s="4"/>
      <c r="AD33" s="4"/>
      <c r="AE33" s="4"/>
      <c r="AF33" s="4"/>
      <c r="AG33" s="4"/>
      <c r="AH33" s="4"/>
      <c r="AI33" s="4"/>
      <c r="AJ33" s="4"/>
      <c r="AK33" s="4"/>
      <c r="AL33" s="4"/>
      <c r="AM33" s="4"/>
      <c r="AN33" s="7"/>
    </row>
    <row r="34" spans="1:40" ht="42.75" customHeight="1">
      <c r="A34" s="3">
        <v>45556</v>
      </c>
      <c r="B34" s="4"/>
      <c r="C34" s="4" t="s">
        <v>94</v>
      </c>
      <c r="D34" s="5"/>
      <c r="E34" s="6" t="s">
        <v>411</v>
      </c>
      <c r="F34" s="7" t="s">
        <v>629</v>
      </c>
      <c r="G34" s="7" t="s">
        <v>630</v>
      </c>
      <c r="H34" s="4"/>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t="s">
        <v>94</v>
      </c>
      <c r="AN34" s="7"/>
    </row>
    <row r="35" spans="1:40" ht="42.75" customHeight="1">
      <c r="A35" s="3">
        <v>45556</v>
      </c>
      <c r="B35" s="4"/>
      <c r="C35" s="4" t="s">
        <v>94</v>
      </c>
      <c r="D35" s="5"/>
      <c r="E35" s="6" t="s">
        <v>411</v>
      </c>
      <c r="F35" s="7" t="s">
        <v>631</v>
      </c>
      <c r="G35" s="7" t="s">
        <v>632</v>
      </c>
      <c r="H35" s="4"/>
      <c r="I35" s="4"/>
      <c r="J35" s="4"/>
      <c r="K35" s="4"/>
      <c r="L35" s="4"/>
      <c r="M35" s="4"/>
      <c r="N35" s="4"/>
      <c r="O35" s="4"/>
      <c r="P35" s="4"/>
      <c r="Q35" s="4"/>
      <c r="R35" s="4"/>
      <c r="S35" s="4"/>
      <c r="T35" s="4"/>
      <c r="U35" s="4"/>
      <c r="V35" s="4"/>
      <c r="W35" s="4"/>
      <c r="X35" s="4"/>
      <c r="Y35" s="4"/>
      <c r="Z35" s="4"/>
      <c r="AA35" s="4"/>
      <c r="AB35" s="8"/>
      <c r="AC35" s="4"/>
      <c r="AD35" s="4"/>
      <c r="AE35" s="4"/>
      <c r="AF35" s="4"/>
      <c r="AG35" s="4"/>
      <c r="AH35" s="4"/>
      <c r="AI35" s="4"/>
      <c r="AJ35" s="4"/>
      <c r="AK35" s="4"/>
      <c r="AL35" s="4"/>
      <c r="AM35" s="4" t="s">
        <v>94</v>
      </c>
      <c r="AN35" s="7"/>
    </row>
    <row r="36" spans="1:40" ht="42.75" customHeight="1">
      <c r="A36" s="3">
        <v>45556</v>
      </c>
      <c r="B36" s="4"/>
      <c r="C36" s="4" t="s">
        <v>94</v>
      </c>
      <c r="D36" s="5"/>
      <c r="E36" s="6" t="s">
        <v>411</v>
      </c>
      <c r="F36" s="7" t="s">
        <v>633</v>
      </c>
      <c r="G36" s="7" t="s">
        <v>634</v>
      </c>
      <c r="H36" s="4"/>
      <c r="I36" s="4"/>
      <c r="J36" s="4"/>
      <c r="K36" s="4"/>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t="s">
        <v>94</v>
      </c>
      <c r="AN36" s="7"/>
    </row>
    <row r="37" spans="1:40" ht="42.75" customHeight="1">
      <c r="A37" s="3">
        <v>45556</v>
      </c>
      <c r="B37" s="4"/>
      <c r="C37" s="4" t="s">
        <v>41</v>
      </c>
      <c r="D37" s="5"/>
      <c r="E37" s="6" t="s">
        <v>411</v>
      </c>
      <c r="F37" s="7" t="s">
        <v>635</v>
      </c>
      <c r="G37" s="7" t="s">
        <v>636</v>
      </c>
      <c r="H37" s="4"/>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t="s">
        <v>94</v>
      </c>
      <c r="AK37" s="4"/>
      <c r="AL37" s="4"/>
      <c r="AM37" s="4"/>
      <c r="AN37" s="7"/>
    </row>
    <row r="38" spans="1:40" ht="42.75" customHeight="1">
      <c r="A38" s="3">
        <v>45557</v>
      </c>
      <c r="B38" s="4"/>
      <c r="C38" s="4" t="s">
        <v>94</v>
      </c>
      <c r="D38" s="5"/>
      <c r="E38" s="6" t="s">
        <v>411</v>
      </c>
      <c r="F38" s="7" t="s">
        <v>637</v>
      </c>
      <c r="G38" s="7" t="s">
        <v>638</v>
      </c>
      <c r="H38" s="4" t="s">
        <v>94</v>
      </c>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c r="AN38" s="7"/>
    </row>
    <row r="39" spans="1:40" ht="42.75" customHeight="1">
      <c r="A39" s="3">
        <v>45558</v>
      </c>
      <c r="B39" s="4"/>
      <c r="C39" s="4" t="s">
        <v>94</v>
      </c>
      <c r="D39" s="5"/>
      <c r="E39" s="6" t="s">
        <v>618</v>
      </c>
      <c r="F39" s="7" t="s">
        <v>640</v>
      </c>
      <c r="G39" s="7" t="s">
        <v>639</v>
      </c>
      <c r="H39" s="4"/>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t="s">
        <v>94</v>
      </c>
      <c r="AJ39" s="4"/>
      <c r="AK39" s="4"/>
      <c r="AL39" s="4"/>
      <c r="AM39" s="4"/>
      <c r="AN39" s="7"/>
    </row>
    <row r="40" spans="1:40" ht="42.75" customHeight="1">
      <c r="A40" s="3">
        <v>45560</v>
      </c>
      <c r="B40" s="4"/>
      <c r="C40" s="4" t="s">
        <v>94</v>
      </c>
      <c r="D40" s="5"/>
      <c r="E40" s="6" t="s">
        <v>435</v>
      </c>
      <c r="F40" s="7" t="s">
        <v>642</v>
      </c>
      <c r="G40" s="7" t="s">
        <v>641</v>
      </c>
      <c r="H40" s="4" t="s">
        <v>94</v>
      </c>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ht="42.75" customHeight="1">
      <c r="A41" s="3">
        <v>45561</v>
      </c>
      <c r="B41" s="4"/>
      <c r="C41" s="4" t="s">
        <v>94</v>
      </c>
      <c r="D41" s="5"/>
      <c r="E41" s="6" t="s">
        <v>435</v>
      </c>
      <c r="F41" s="7" t="s">
        <v>643</v>
      </c>
      <c r="G41" s="7" t="s">
        <v>644</v>
      </c>
      <c r="H41" s="4" t="s">
        <v>41</v>
      </c>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ht="42.75" customHeight="1">
      <c r="A42" s="3">
        <v>45563</v>
      </c>
      <c r="B42" s="4"/>
      <c r="C42" s="4" t="s">
        <v>94</v>
      </c>
      <c r="D42" s="5"/>
      <c r="E42" s="6" t="s">
        <v>435</v>
      </c>
      <c r="F42" s="7" t="s">
        <v>645</v>
      </c>
      <c r="G42" s="7" t="s">
        <v>646</v>
      </c>
      <c r="H42" s="4"/>
      <c r="I42" s="4"/>
      <c r="J42" s="4"/>
      <c r="K42" s="4"/>
      <c r="L42" s="4"/>
      <c r="M42" s="4"/>
      <c r="N42" s="4"/>
      <c r="O42" s="4"/>
      <c r="P42" s="4"/>
      <c r="Q42" s="4"/>
      <c r="R42" s="4"/>
      <c r="S42" s="4"/>
      <c r="T42" s="4"/>
      <c r="U42" s="4"/>
      <c r="V42" s="4"/>
      <c r="W42" s="4"/>
      <c r="X42" s="4"/>
      <c r="Y42" s="4"/>
      <c r="Z42" s="4"/>
      <c r="AA42" s="4" t="s">
        <v>94</v>
      </c>
      <c r="AB42" s="8"/>
      <c r="AC42" s="4"/>
      <c r="AD42" s="4"/>
      <c r="AE42" s="4"/>
      <c r="AF42" s="4"/>
      <c r="AG42" s="4"/>
      <c r="AH42" s="4"/>
      <c r="AI42" s="4"/>
      <c r="AJ42" s="4"/>
      <c r="AK42" s="4"/>
      <c r="AL42" s="4"/>
      <c r="AM42" s="4"/>
      <c r="AN42" s="7"/>
    </row>
    <row r="43" spans="1:40" ht="42.75" customHeight="1">
      <c r="A43" s="3">
        <v>45560</v>
      </c>
      <c r="B43" s="4"/>
      <c r="C43" s="4" t="s">
        <v>94</v>
      </c>
      <c r="D43" s="5"/>
      <c r="E43" s="6" t="s">
        <v>530</v>
      </c>
      <c r="F43" s="7" t="s">
        <v>647</v>
      </c>
      <c r="G43" s="7" t="s">
        <v>648</v>
      </c>
      <c r="H43" s="4"/>
      <c r="I43" s="4"/>
      <c r="J43" s="4"/>
      <c r="K43" s="4"/>
      <c r="L43" s="4"/>
      <c r="M43" s="4"/>
      <c r="N43" s="4"/>
      <c r="O43" s="4"/>
      <c r="P43" s="4"/>
      <c r="Q43" s="4"/>
      <c r="R43" s="4"/>
      <c r="S43" s="4"/>
      <c r="T43" s="4"/>
      <c r="U43" s="4"/>
      <c r="V43" s="4"/>
      <c r="W43" s="4"/>
      <c r="X43" s="4"/>
      <c r="Y43" s="4"/>
      <c r="Z43" s="4"/>
      <c r="AA43" s="4"/>
      <c r="AB43" s="8"/>
      <c r="AC43" s="4"/>
      <c r="AD43" s="4"/>
      <c r="AE43" s="4"/>
      <c r="AF43" s="4"/>
      <c r="AG43" s="4"/>
      <c r="AH43" s="4" t="s">
        <v>94</v>
      </c>
      <c r="AI43" s="4"/>
      <c r="AJ43" s="4"/>
      <c r="AK43" s="4"/>
      <c r="AL43" s="4"/>
      <c r="AM43" s="4"/>
      <c r="AN43" s="7"/>
    </row>
    <row r="44" spans="1:40" ht="42.75" customHeight="1">
      <c r="A44" s="3">
        <v>45561</v>
      </c>
      <c r="B44" s="4"/>
      <c r="C44" s="4" t="s">
        <v>94</v>
      </c>
      <c r="D44" s="5"/>
      <c r="E44" s="6" t="s">
        <v>649</v>
      </c>
      <c r="F44" s="7" t="s">
        <v>650</v>
      </c>
      <c r="G44" s="7" t="s">
        <v>651</v>
      </c>
      <c r="H44" s="4"/>
      <c r="I44" s="4"/>
      <c r="J44" s="4"/>
      <c r="K44" s="4" t="s">
        <v>94</v>
      </c>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c r="AN44" s="7"/>
    </row>
    <row r="45" spans="1:40" ht="42.75" customHeight="1">
      <c r="A45" s="3">
        <v>45562</v>
      </c>
      <c r="B45" s="4"/>
      <c r="C45" s="4" t="s">
        <v>94</v>
      </c>
      <c r="D45" s="5"/>
      <c r="E45" s="6" t="s">
        <v>652</v>
      </c>
      <c r="F45" s="7" t="s">
        <v>563</v>
      </c>
      <c r="G45" s="7" t="s">
        <v>653</v>
      </c>
      <c r="H45" s="4"/>
      <c r="I45" s="4"/>
      <c r="J45" s="4"/>
      <c r="K45" s="4"/>
      <c r="L45" s="4"/>
      <c r="M45" s="4"/>
      <c r="N45" s="4"/>
      <c r="O45" s="4"/>
      <c r="P45" s="4"/>
      <c r="Q45" s="4"/>
      <c r="R45" s="4"/>
      <c r="S45" s="4"/>
      <c r="T45" s="4"/>
      <c r="U45" s="4"/>
      <c r="V45" s="4"/>
      <c r="W45" s="4"/>
      <c r="X45" s="4"/>
      <c r="Y45" s="4"/>
      <c r="Z45" s="4"/>
      <c r="AA45" s="4" t="s">
        <v>94</v>
      </c>
      <c r="AB45" s="8"/>
      <c r="AC45" s="4"/>
      <c r="AD45" s="4"/>
      <c r="AE45" s="4"/>
      <c r="AF45" s="4"/>
      <c r="AG45" s="4"/>
      <c r="AH45" s="4"/>
      <c r="AI45" s="4"/>
      <c r="AJ45" s="4"/>
      <c r="AK45" s="4"/>
      <c r="AL45" s="4"/>
      <c r="AM45" s="4"/>
      <c r="AN45" s="7"/>
    </row>
    <row r="46" spans="1:40" ht="42.75" customHeight="1">
      <c r="A46" s="3">
        <v>45565</v>
      </c>
      <c r="B46" s="4"/>
      <c r="C46" s="4" t="s">
        <v>94</v>
      </c>
      <c r="D46" s="5"/>
      <c r="E46" s="6" t="s">
        <v>411</v>
      </c>
      <c r="F46" s="7" t="s">
        <v>655</v>
      </c>
      <c r="G46" s="7" t="s">
        <v>654</v>
      </c>
      <c r="H46" s="4"/>
      <c r="I46" s="4"/>
      <c r="J46" s="4"/>
      <c r="K46" s="4"/>
      <c r="L46" s="4"/>
      <c r="M46" s="4"/>
      <c r="N46" s="4"/>
      <c r="O46" s="4"/>
      <c r="P46" s="4"/>
      <c r="Q46" s="4"/>
      <c r="R46" s="4"/>
      <c r="S46" s="4"/>
      <c r="T46" s="4"/>
      <c r="U46" s="4"/>
      <c r="V46" s="4"/>
      <c r="W46" s="4"/>
      <c r="X46" s="4"/>
      <c r="Y46" s="4"/>
      <c r="Z46" s="4"/>
      <c r="AA46" s="4"/>
      <c r="AB46" s="8"/>
      <c r="AC46" s="4"/>
      <c r="AD46" s="4"/>
      <c r="AE46" s="4"/>
      <c r="AF46" s="4"/>
      <c r="AG46" s="4"/>
      <c r="AH46" s="4"/>
      <c r="AI46" s="4"/>
      <c r="AJ46" s="4"/>
      <c r="AK46" s="4"/>
      <c r="AL46" s="4"/>
      <c r="AM46" s="4" t="s">
        <v>94</v>
      </c>
      <c r="AN46" s="7"/>
    </row>
    <row r="47" spans="1:40" ht="42.75" customHeight="1">
      <c r="A47" s="3">
        <v>45565</v>
      </c>
      <c r="B47" s="4"/>
      <c r="C47" s="4" t="s">
        <v>94</v>
      </c>
      <c r="D47" s="5"/>
      <c r="E47" s="6" t="s">
        <v>530</v>
      </c>
      <c r="F47" s="7" t="s">
        <v>656</v>
      </c>
      <c r="G47" s="7" t="s">
        <v>657</v>
      </c>
      <c r="H47" s="4"/>
      <c r="I47" s="4"/>
      <c r="J47" s="4"/>
      <c r="K47" s="4"/>
      <c r="L47" s="4"/>
      <c r="M47" s="4"/>
      <c r="N47" s="4"/>
      <c r="O47" s="4"/>
      <c r="P47" s="4"/>
      <c r="Q47" s="4"/>
      <c r="R47" s="4"/>
      <c r="S47" s="4"/>
      <c r="T47" s="4"/>
      <c r="U47" s="4"/>
      <c r="V47" s="4"/>
      <c r="W47" s="4"/>
      <c r="X47" s="4"/>
      <c r="Y47" s="4"/>
      <c r="Z47" s="4"/>
      <c r="AA47" s="4"/>
      <c r="AB47" s="8"/>
      <c r="AC47" s="4"/>
      <c r="AD47" s="4"/>
      <c r="AE47" s="4"/>
      <c r="AF47" s="4"/>
      <c r="AG47" s="4"/>
      <c r="AH47" s="4"/>
      <c r="AI47" s="4"/>
      <c r="AJ47" s="4" t="s">
        <v>94</v>
      </c>
      <c r="AK47" s="4"/>
      <c r="AL47" s="4"/>
      <c r="AM47" s="4"/>
      <c r="AN47" s="7"/>
    </row>
    <row r="48" spans="1:40">
      <c r="A48" s="12"/>
      <c r="B48" s="13">
        <f>COUNT(B3:B47)</f>
        <v>0</v>
      </c>
      <c r="C48" s="13">
        <f>COUNTA(C3:C47)</f>
        <v>39</v>
      </c>
      <c r="D48" s="14"/>
      <c r="E48" s="15"/>
      <c r="F48" s="16"/>
      <c r="G48" s="17"/>
      <c r="H48" s="13">
        <f t="shared" ref="H48:AH48" si="0">COUNTIF(H3:H47,"X")</f>
        <v>16</v>
      </c>
      <c r="I48" s="13">
        <f t="shared" si="0"/>
        <v>0</v>
      </c>
      <c r="J48" s="13">
        <f t="shared" si="0"/>
        <v>0</v>
      </c>
      <c r="K48" s="13">
        <f t="shared" si="0"/>
        <v>2</v>
      </c>
      <c r="L48" s="13">
        <f t="shared" si="0"/>
        <v>0</v>
      </c>
      <c r="M48" s="13">
        <f t="shared" si="0"/>
        <v>0</v>
      </c>
      <c r="N48" s="13">
        <f t="shared" si="0"/>
        <v>2</v>
      </c>
      <c r="O48" s="13">
        <f t="shared" si="0"/>
        <v>1</v>
      </c>
      <c r="P48" s="13">
        <f t="shared" si="0"/>
        <v>0</v>
      </c>
      <c r="Q48" s="13">
        <f t="shared" si="0"/>
        <v>0</v>
      </c>
      <c r="R48" s="13">
        <f t="shared" si="0"/>
        <v>0</v>
      </c>
      <c r="S48" s="13">
        <f t="shared" si="0"/>
        <v>0</v>
      </c>
      <c r="T48" s="13">
        <f t="shared" si="0"/>
        <v>0</v>
      </c>
      <c r="U48" s="13">
        <f t="shared" si="0"/>
        <v>0</v>
      </c>
      <c r="V48" s="13">
        <f t="shared" si="0"/>
        <v>2</v>
      </c>
      <c r="W48" s="13">
        <f t="shared" si="0"/>
        <v>0</v>
      </c>
      <c r="X48" s="13">
        <f t="shared" si="0"/>
        <v>0</v>
      </c>
      <c r="Y48" s="13">
        <f t="shared" si="0"/>
        <v>0</v>
      </c>
      <c r="Z48" s="13">
        <f t="shared" si="0"/>
        <v>0</v>
      </c>
      <c r="AA48" s="13">
        <f t="shared" si="0"/>
        <v>4</v>
      </c>
      <c r="AB48" s="13">
        <f t="shared" si="0"/>
        <v>0</v>
      </c>
      <c r="AC48" s="13">
        <f t="shared" si="0"/>
        <v>6</v>
      </c>
      <c r="AD48" s="13">
        <f t="shared" si="0"/>
        <v>0</v>
      </c>
      <c r="AE48" s="13">
        <f t="shared" si="0"/>
        <v>0</v>
      </c>
      <c r="AF48" s="13">
        <f t="shared" si="0"/>
        <v>0</v>
      </c>
      <c r="AG48" s="13">
        <f t="shared" si="0"/>
        <v>0</v>
      </c>
      <c r="AH48" s="13">
        <f t="shared" si="0"/>
        <v>1</v>
      </c>
      <c r="AI48" s="13">
        <f>COUNTIF(AJ3:AJ47,"X")</f>
        <v>4</v>
      </c>
      <c r="AJ48" s="13">
        <f>COUNTIF(AJ3:AJ47,"X")</f>
        <v>4</v>
      </c>
      <c r="AK48" s="13">
        <f>COUNTIF(AK3:AK47,"X")</f>
        <v>0</v>
      </c>
      <c r="AL48" s="13">
        <f>COUNTIF(AL3:AL47,"X")</f>
        <v>0</v>
      </c>
      <c r="AM48" s="13">
        <f>COUNTIF(AM3:AM47,"X")</f>
        <v>6</v>
      </c>
      <c r="AN48" s="16"/>
    </row>
    <row r="49" spans="1:40">
      <c r="A49" s="18"/>
      <c r="B49" s="172">
        <f>SUM(B48:C48)</f>
        <v>39</v>
      </c>
      <c r="C49" s="172"/>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24"/>
      <c r="C50" s="24"/>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c r="A51" s="18"/>
      <c r="B51" s="24"/>
      <c r="C51" s="24"/>
      <c r="D51" s="19"/>
      <c r="E51" s="20"/>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c r="A52" s="18"/>
      <c r="B52" s="24"/>
      <c r="C52" s="24"/>
      <c r="D52" s="19"/>
      <c r="E52" s="20"/>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24"/>
      <c r="C53" s="24"/>
      <c r="D53" s="19"/>
      <c r="E53" s="20"/>
      <c r="F53" s="21"/>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c r="A54" s="18"/>
      <c r="B54" s="24"/>
      <c r="C54" s="24"/>
      <c r="D54" s="19"/>
      <c r="E54" s="20"/>
      <c r="F54" s="21"/>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ht="27" customHeight="1">
      <c r="A55" s="18"/>
      <c r="B55" s="24"/>
      <c r="C55" s="24"/>
      <c r="D55" s="19"/>
      <c r="E55" s="173" t="s">
        <v>659</v>
      </c>
      <c r="F55" s="173"/>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ht="20.25" customHeight="1">
      <c r="A56" s="18"/>
      <c r="B56" s="24"/>
      <c r="C56" s="24"/>
      <c r="D56" s="19"/>
      <c r="E56" s="6" t="str">
        <f>H1</f>
        <v>ACC. TRÁNSITO</v>
      </c>
      <c r="F56" s="7">
        <f>H48</f>
        <v>16</v>
      </c>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c r="A57" s="18"/>
      <c r="B57" s="24"/>
      <c r="C57" s="24"/>
      <c r="D57" s="19"/>
      <c r="E57" s="6" t="str">
        <f>I1</f>
        <v>INCENDIOS</v>
      </c>
      <c r="F57" s="7">
        <f>SUM(I48:M48)</f>
        <v>2</v>
      </c>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24"/>
      <c r="C58" s="24"/>
      <c r="D58" s="19"/>
      <c r="E58" s="6" t="str">
        <f>N1</f>
        <v>MÉDICAS</v>
      </c>
      <c r="F58" s="7">
        <f>SUM(N48:AA48)</f>
        <v>9</v>
      </c>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27">
      <c r="A59" s="18"/>
      <c r="B59" s="24"/>
      <c r="C59" s="24"/>
      <c r="D59" s="19"/>
      <c r="E59" s="6" t="str">
        <f>AB1</f>
        <v>BUS. RESCATE</v>
      </c>
      <c r="F59" s="7">
        <f>AB48</f>
        <v>0</v>
      </c>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c r="A60" s="18"/>
      <c r="B60" s="24"/>
      <c r="C60" s="24"/>
      <c r="D60" s="19"/>
      <c r="E60" s="6" t="str">
        <f>AC1</f>
        <v>TRASLADOS</v>
      </c>
      <c r="F60" s="7">
        <f>AC48</f>
        <v>6</v>
      </c>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ht="27">
      <c r="A61" s="18"/>
      <c r="B61" s="24"/>
      <c r="C61" s="24"/>
      <c r="D61" s="19"/>
      <c r="E61" s="6" t="str">
        <f>AD1</f>
        <v>EVENT. NATURALES</v>
      </c>
      <c r="F61" s="7">
        <f>SUM(AD48:AG48)</f>
        <v>0</v>
      </c>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ht="27">
      <c r="A62" s="18"/>
      <c r="B62" s="24"/>
      <c r="C62" s="24"/>
      <c r="D62" s="19"/>
      <c r="E62" s="6" t="str">
        <f>AH1</f>
        <v>LABOR SOCIAL</v>
      </c>
      <c r="F62" s="7">
        <f>SUM(AH48:AM48)</f>
        <v>15</v>
      </c>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c r="A63" s="18"/>
      <c r="B63" s="24"/>
      <c r="C63" s="24"/>
      <c r="D63" s="19"/>
      <c r="E63" s="25" t="s">
        <v>169</v>
      </c>
      <c r="F63" s="7">
        <f>SUM(F56:F62)</f>
        <v>48</v>
      </c>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sheetData>
  <mergeCells count="16">
    <mergeCell ref="AH1:AM1"/>
    <mergeCell ref="AN1:AN2"/>
    <mergeCell ref="B49:C49"/>
    <mergeCell ref="E55:F55"/>
    <mergeCell ref="H1:H2"/>
    <mergeCell ref="I1:M1"/>
    <mergeCell ref="N1:AA1"/>
    <mergeCell ref="AB1:AB2"/>
    <mergeCell ref="AC1:AC2"/>
    <mergeCell ref="AD1:AG1"/>
    <mergeCell ref="G1:G2"/>
    <mergeCell ref="A1:A2"/>
    <mergeCell ref="B1:C1"/>
    <mergeCell ref="D1:D2"/>
    <mergeCell ref="E1:E2"/>
    <mergeCell ref="F1:F2"/>
  </mergeCells>
  <pageMargins left="0" right="0" top="0.74803149606299213" bottom="0.74803149606299213" header="0.31496062992125984" footer="0.31496062992125984"/>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P70"/>
  <sheetViews>
    <sheetView topLeftCell="A52" workbookViewId="0">
      <selection activeCell="D9" sqref="D9"/>
    </sheetView>
  </sheetViews>
  <sheetFormatPr baseColWidth="10" defaultRowHeight="15"/>
  <cols>
    <col min="1" max="1" width="8.140625" customWidth="1"/>
    <col min="2" max="2" width="3.5703125" customWidth="1"/>
    <col min="3" max="3" width="3.140625" customWidth="1"/>
    <col min="4" max="4" width="4.42578125" customWidth="1"/>
    <col min="5" max="5" width="11.42578125" customWidth="1"/>
    <col min="6" max="6" width="14.7109375" customWidth="1"/>
    <col min="7" max="7" width="31.5703125" customWidth="1"/>
    <col min="8" max="26" width="1.7109375" customWidth="1"/>
    <col min="27" max="27" width="3.7109375" customWidth="1"/>
    <col min="28" max="39" width="1.7109375" customWidth="1"/>
    <col min="40" max="40" width="2.7109375" customWidth="1"/>
  </cols>
  <sheetData>
    <row r="1" spans="1:42" ht="35.25" customHeight="1">
      <c r="A1" s="185" t="s">
        <v>661</v>
      </c>
      <c r="B1" s="187" t="s">
        <v>1</v>
      </c>
      <c r="C1" s="187"/>
      <c r="D1" s="188" t="s">
        <v>2</v>
      </c>
      <c r="E1" s="190" t="s">
        <v>172</v>
      </c>
      <c r="F1" s="190" t="s">
        <v>3</v>
      </c>
      <c r="G1" s="183"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2" ht="84">
      <c r="A2" s="186"/>
      <c r="B2" s="1" t="s">
        <v>13</v>
      </c>
      <c r="C2" s="2" t="s">
        <v>14</v>
      </c>
      <c r="D2" s="189"/>
      <c r="E2" s="191"/>
      <c r="F2" s="191"/>
      <c r="G2" s="184"/>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2" ht="40.5" customHeight="1">
      <c r="A3" s="3">
        <v>45566</v>
      </c>
      <c r="B3" s="4"/>
      <c r="C3" s="4" t="s">
        <v>94</v>
      </c>
      <c r="D3" s="5"/>
      <c r="E3" s="6" t="s">
        <v>530</v>
      </c>
      <c r="F3" s="7" t="s">
        <v>656</v>
      </c>
      <c r="G3" s="7" t="s">
        <v>657</v>
      </c>
      <c r="H3" s="4"/>
      <c r="I3" s="4"/>
      <c r="J3" s="4"/>
      <c r="K3" s="4"/>
      <c r="L3" s="4"/>
      <c r="M3" s="4"/>
      <c r="N3" s="4"/>
      <c r="O3" s="4"/>
      <c r="P3" s="4"/>
      <c r="Q3" s="4"/>
      <c r="R3" s="4"/>
      <c r="S3" s="4"/>
      <c r="T3" s="4"/>
      <c r="U3" s="4"/>
      <c r="V3" s="4"/>
      <c r="W3" s="4"/>
      <c r="X3" s="4"/>
      <c r="Y3" s="4"/>
      <c r="Z3" s="4"/>
      <c r="AA3" s="4"/>
      <c r="AB3" s="8"/>
      <c r="AC3" s="4"/>
      <c r="AD3" s="4"/>
      <c r="AE3" s="4"/>
      <c r="AF3" s="4"/>
      <c r="AG3" s="4"/>
      <c r="AH3" s="4"/>
      <c r="AI3" s="4"/>
      <c r="AJ3" s="4" t="s">
        <v>94</v>
      </c>
      <c r="AK3" s="4"/>
      <c r="AL3" s="4"/>
      <c r="AM3" s="4"/>
      <c r="AN3" s="7"/>
    </row>
    <row r="4" spans="1:42" ht="41.25" customHeight="1">
      <c r="A4" s="3">
        <v>45567</v>
      </c>
      <c r="B4" s="4"/>
      <c r="C4" s="4" t="s">
        <v>94</v>
      </c>
      <c r="D4" s="5"/>
      <c r="E4" s="6" t="s">
        <v>411</v>
      </c>
      <c r="F4" s="7" t="s">
        <v>662</v>
      </c>
      <c r="G4" s="7" t="s">
        <v>663</v>
      </c>
      <c r="H4" s="4"/>
      <c r="I4" s="4"/>
      <c r="J4" s="4"/>
      <c r="K4" s="4"/>
      <c r="L4" s="4"/>
      <c r="M4" s="4"/>
      <c r="N4" s="4"/>
      <c r="O4" s="4"/>
      <c r="P4" s="4"/>
      <c r="Q4" s="4"/>
      <c r="R4" s="4"/>
      <c r="S4" s="4"/>
      <c r="T4" s="4"/>
      <c r="U4" s="4"/>
      <c r="V4" s="4"/>
      <c r="W4" s="4"/>
      <c r="X4" s="4"/>
      <c r="Y4" s="4"/>
      <c r="Z4" s="4"/>
      <c r="AA4" s="4" t="s">
        <v>94</v>
      </c>
      <c r="AB4" s="8"/>
      <c r="AC4" s="4"/>
      <c r="AD4" s="4"/>
      <c r="AE4" s="4"/>
      <c r="AF4" s="4"/>
      <c r="AG4" s="4"/>
      <c r="AH4" s="4"/>
      <c r="AI4" s="4"/>
      <c r="AJ4" s="4"/>
      <c r="AK4" s="4"/>
      <c r="AL4" s="4"/>
      <c r="AM4" s="4"/>
      <c r="AN4" s="7"/>
      <c r="AP4" t="s">
        <v>671</v>
      </c>
    </row>
    <row r="5" spans="1:42" ht="46.5" customHeight="1">
      <c r="A5" s="3">
        <v>45567</v>
      </c>
      <c r="B5" s="4"/>
      <c r="C5" s="4" t="s">
        <v>94</v>
      </c>
      <c r="D5" s="5"/>
      <c r="E5" s="6" t="s">
        <v>411</v>
      </c>
      <c r="F5" s="7" t="s">
        <v>664</v>
      </c>
      <c r="G5" s="7" t="s">
        <v>665</v>
      </c>
      <c r="H5" s="4"/>
      <c r="I5" s="4"/>
      <c r="J5" s="4"/>
      <c r="K5" s="4"/>
      <c r="L5" s="4"/>
      <c r="M5" s="4"/>
      <c r="N5" s="4"/>
      <c r="O5" s="4"/>
      <c r="P5" s="4"/>
      <c r="Q5" s="4"/>
      <c r="R5" s="4"/>
      <c r="S5" s="4"/>
      <c r="T5" s="4"/>
      <c r="U5" s="4"/>
      <c r="V5" s="4"/>
      <c r="W5" s="4"/>
      <c r="X5" s="4"/>
      <c r="Y5" s="4"/>
      <c r="Z5" s="4"/>
      <c r="AA5" s="4" t="s">
        <v>94</v>
      </c>
      <c r="AB5" s="8"/>
      <c r="AC5" s="4"/>
      <c r="AD5" s="4"/>
      <c r="AE5" s="4"/>
      <c r="AF5" s="4"/>
      <c r="AG5" s="4"/>
      <c r="AH5" s="4"/>
      <c r="AI5" s="4"/>
      <c r="AJ5" s="4"/>
      <c r="AK5" s="4"/>
      <c r="AL5" s="4"/>
      <c r="AM5" s="4"/>
      <c r="AN5" s="7"/>
    </row>
    <row r="6" spans="1:42" ht="47.25" customHeight="1">
      <c r="A6" s="3">
        <v>45568</v>
      </c>
      <c r="B6" s="4"/>
      <c r="C6" s="4" t="s">
        <v>94</v>
      </c>
      <c r="D6" s="5"/>
      <c r="E6" s="6" t="s">
        <v>666</v>
      </c>
      <c r="F6" s="7" t="s">
        <v>667</v>
      </c>
      <c r="G6" s="7" t="s">
        <v>668</v>
      </c>
      <c r="H6" s="4"/>
      <c r="I6" s="4"/>
      <c r="J6" s="4"/>
      <c r="K6" s="4"/>
      <c r="L6" s="4"/>
      <c r="M6" s="4"/>
      <c r="N6" s="4"/>
      <c r="O6" s="4"/>
      <c r="P6" s="4"/>
      <c r="Q6" s="4"/>
      <c r="R6" s="4" t="s">
        <v>94</v>
      </c>
      <c r="S6" s="4"/>
      <c r="T6" s="4"/>
      <c r="U6" s="4"/>
      <c r="V6" s="4"/>
      <c r="W6" s="4"/>
      <c r="X6" s="4"/>
      <c r="Y6" s="4"/>
      <c r="Z6" s="4"/>
      <c r="AA6" s="4"/>
      <c r="AB6" s="8"/>
      <c r="AC6" s="4"/>
      <c r="AD6" s="4"/>
      <c r="AE6" s="4"/>
      <c r="AF6" s="4"/>
      <c r="AG6" s="4"/>
      <c r="AH6" s="4"/>
      <c r="AI6" s="4"/>
      <c r="AJ6" s="4"/>
      <c r="AK6" s="4"/>
      <c r="AL6" s="4"/>
      <c r="AM6" s="4"/>
      <c r="AN6" s="7"/>
    </row>
    <row r="7" spans="1:42" ht="43.5" customHeight="1">
      <c r="A7" s="3">
        <v>45568</v>
      </c>
      <c r="B7" s="4"/>
      <c r="C7" s="4" t="s">
        <v>94</v>
      </c>
      <c r="D7" s="5"/>
      <c r="E7" s="6" t="s">
        <v>411</v>
      </c>
      <c r="F7" s="7" t="s">
        <v>669</v>
      </c>
      <c r="G7" s="7" t="s">
        <v>670</v>
      </c>
      <c r="H7" s="4"/>
      <c r="I7" s="4"/>
      <c r="J7" s="4"/>
      <c r="K7" s="4"/>
      <c r="L7" s="4"/>
      <c r="M7" s="4"/>
      <c r="N7" s="4"/>
      <c r="O7" s="4"/>
      <c r="P7" s="4"/>
      <c r="Q7" s="4"/>
      <c r="R7" s="4"/>
      <c r="S7" s="4"/>
      <c r="T7" s="4"/>
      <c r="U7" s="4"/>
      <c r="V7" s="4"/>
      <c r="W7" s="4"/>
      <c r="X7" s="4"/>
      <c r="Y7" s="4"/>
      <c r="Z7" s="4"/>
      <c r="AA7" s="4" t="s">
        <v>94</v>
      </c>
      <c r="AB7" s="8"/>
      <c r="AC7" s="4"/>
      <c r="AD7" s="4"/>
      <c r="AE7" s="4"/>
      <c r="AF7" s="4"/>
      <c r="AG7" s="4"/>
      <c r="AH7" s="4"/>
      <c r="AI7" s="4"/>
      <c r="AJ7" s="4"/>
      <c r="AK7" s="4"/>
      <c r="AL7" s="4"/>
      <c r="AM7" s="4"/>
      <c r="AN7" s="7"/>
    </row>
    <row r="8" spans="1:42" ht="42.75" customHeight="1">
      <c r="A8" s="3">
        <v>45568</v>
      </c>
      <c r="B8" s="4"/>
      <c r="C8" s="4" t="s">
        <v>94</v>
      </c>
      <c r="D8" s="5"/>
      <c r="E8" s="6" t="s">
        <v>411</v>
      </c>
      <c r="F8" s="7" t="s">
        <v>672</v>
      </c>
      <c r="G8" s="7" t="s">
        <v>673</v>
      </c>
      <c r="H8" s="4"/>
      <c r="I8" s="4"/>
      <c r="J8" s="4"/>
      <c r="K8" s="4"/>
      <c r="L8" s="4"/>
      <c r="M8" s="4"/>
      <c r="N8" s="4"/>
      <c r="O8" s="4"/>
      <c r="P8" s="4"/>
      <c r="Q8" s="4"/>
      <c r="R8" s="4"/>
      <c r="S8" s="4"/>
      <c r="T8" s="4"/>
      <c r="U8" s="4"/>
      <c r="V8" s="4"/>
      <c r="W8" s="4"/>
      <c r="X8" s="4"/>
      <c r="Y8" s="4"/>
      <c r="Z8" s="4"/>
      <c r="AA8" s="4"/>
      <c r="AB8" s="8"/>
      <c r="AC8" s="4"/>
      <c r="AD8" s="4"/>
      <c r="AE8" s="4"/>
      <c r="AF8" s="4"/>
      <c r="AG8" s="4" t="s">
        <v>94</v>
      </c>
      <c r="AH8" s="4"/>
      <c r="AI8" s="4"/>
      <c r="AJ8" s="4"/>
      <c r="AK8" s="4"/>
      <c r="AL8" s="4"/>
      <c r="AM8" s="4"/>
      <c r="AN8" s="7"/>
    </row>
    <row r="9" spans="1:42" ht="42.75" customHeight="1">
      <c r="A9" s="3">
        <v>45570</v>
      </c>
      <c r="B9" s="4"/>
      <c r="C9" s="4" t="s">
        <v>94</v>
      </c>
      <c r="D9" s="5"/>
      <c r="E9" s="6" t="s">
        <v>530</v>
      </c>
      <c r="F9" s="7" t="s">
        <v>691</v>
      </c>
      <c r="G9" s="7" t="s">
        <v>692</v>
      </c>
      <c r="H9" s="4"/>
      <c r="I9" s="4"/>
      <c r="J9" s="4"/>
      <c r="K9" s="4"/>
      <c r="L9" s="4"/>
      <c r="M9" s="4"/>
      <c r="N9" s="4"/>
      <c r="O9" s="4"/>
      <c r="P9" s="4"/>
      <c r="Q9" s="4"/>
      <c r="R9" s="4"/>
      <c r="S9" s="4"/>
      <c r="T9" s="4"/>
      <c r="U9" s="4"/>
      <c r="V9" s="4"/>
      <c r="W9" s="4" t="s">
        <v>94</v>
      </c>
      <c r="X9" s="4"/>
      <c r="Y9" s="4"/>
      <c r="Z9" s="4"/>
      <c r="AA9" s="4"/>
      <c r="AB9" s="8"/>
      <c r="AC9" s="4"/>
      <c r="AD9" s="4"/>
      <c r="AE9" s="4"/>
      <c r="AF9" s="4"/>
      <c r="AG9" s="4"/>
      <c r="AH9" s="4"/>
      <c r="AI9" s="4"/>
      <c r="AJ9" s="4"/>
      <c r="AK9" s="4"/>
      <c r="AL9" s="4"/>
      <c r="AM9" s="4"/>
      <c r="AN9" s="7"/>
    </row>
    <row r="10" spans="1:42" ht="56.25" customHeight="1">
      <c r="A10" s="3">
        <v>45570</v>
      </c>
      <c r="B10" s="4"/>
      <c r="C10" s="4"/>
      <c r="D10" s="5"/>
      <c r="E10" s="6" t="s">
        <v>530</v>
      </c>
      <c r="F10" s="7" t="s">
        <v>693</v>
      </c>
      <c r="G10" s="7" t="s">
        <v>694</v>
      </c>
      <c r="H10" s="4"/>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2" ht="57.75" customHeight="1">
      <c r="A11" s="3">
        <v>45570</v>
      </c>
      <c r="B11" s="4"/>
      <c r="C11" s="4" t="s">
        <v>94</v>
      </c>
      <c r="D11" s="5"/>
      <c r="E11" s="6" t="s">
        <v>703</v>
      </c>
      <c r="F11" s="7" t="s">
        <v>698</v>
      </c>
      <c r="G11" s="7" t="s">
        <v>712</v>
      </c>
      <c r="H11" s="4"/>
      <c r="I11" s="4"/>
      <c r="J11" s="4" t="s">
        <v>94</v>
      </c>
      <c r="K11" s="4"/>
      <c r="L11" s="4"/>
      <c r="M11" s="4"/>
      <c r="N11" s="4"/>
      <c r="O11" s="4"/>
      <c r="P11" s="4"/>
      <c r="Q11" s="4"/>
      <c r="R11" s="4"/>
      <c r="S11" s="4"/>
      <c r="T11" s="4"/>
      <c r="U11" s="4"/>
      <c r="V11" s="4"/>
      <c r="W11" s="4"/>
      <c r="X11" s="4"/>
      <c r="Y11" s="4"/>
      <c r="Z11" s="4"/>
      <c r="AA11" s="4"/>
      <c r="AB11" s="8"/>
      <c r="AC11" s="4"/>
      <c r="AD11" s="4"/>
      <c r="AE11" s="4"/>
      <c r="AF11" s="4"/>
      <c r="AG11" s="4"/>
      <c r="AH11" s="4"/>
      <c r="AI11" s="4"/>
      <c r="AJ11" s="4"/>
      <c r="AK11" s="4"/>
      <c r="AL11" s="4"/>
      <c r="AM11" s="4"/>
      <c r="AN11" s="7"/>
    </row>
    <row r="12" spans="1:42" ht="58.5" customHeight="1">
      <c r="A12" s="3">
        <v>45571</v>
      </c>
      <c r="B12" s="4" t="s">
        <v>94</v>
      </c>
      <c r="C12" s="4"/>
      <c r="D12" s="5"/>
      <c r="E12" s="6" t="s">
        <v>530</v>
      </c>
      <c r="F12" s="7" t="s">
        <v>695</v>
      </c>
      <c r="G12" s="7" t="s">
        <v>696</v>
      </c>
      <c r="H12" s="4" t="s">
        <v>94</v>
      </c>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2" ht="67.5" customHeight="1">
      <c r="A13" s="3">
        <v>45571</v>
      </c>
      <c r="B13" s="4"/>
      <c r="C13" s="4"/>
      <c r="D13" s="5"/>
      <c r="E13" s="6" t="s">
        <v>530</v>
      </c>
      <c r="F13" s="7" t="s">
        <v>697</v>
      </c>
      <c r="G13" s="7" t="s">
        <v>699</v>
      </c>
      <c r="H13" s="4"/>
      <c r="I13" s="4"/>
      <c r="J13" s="4"/>
      <c r="K13" s="4"/>
      <c r="L13" s="4"/>
      <c r="M13" s="4"/>
      <c r="N13" s="4"/>
      <c r="O13" s="4"/>
      <c r="P13" s="4"/>
      <c r="Q13" s="4"/>
      <c r="R13" s="4"/>
      <c r="S13" s="4"/>
      <c r="T13" s="4"/>
      <c r="U13" s="4"/>
      <c r="V13" s="4"/>
      <c r="W13" s="4"/>
      <c r="X13" s="4"/>
      <c r="Y13" s="4"/>
      <c r="Z13" s="4"/>
      <c r="AA13" s="4" t="s">
        <v>94</v>
      </c>
      <c r="AB13" s="8"/>
      <c r="AC13" s="4"/>
      <c r="AD13" s="4"/>
      <c r="AE13" s="4"/>
      <c r="AF13" s="4"/>
      <c r="AG13" s="4"/>
      <c r="AH13" s="4"/>
      <c r="AI13" s="4"/>
      <c r="AJ13" s="4"/>
      <c r="AK13" s="4"/>
      <c r="AL13" s="4"/>
      <c r="AM13" s="4"/>
      <c r="AN13" s="7"/>
    </row>
    <row r="14" spans="1:42" ht="58.5" customHeight="1">
      <c r="A14" s="3">
        <v>45572</v>
      </c>
      <c r="B14" s="4"/>
      <c r="C14" s="4" t="s">
        <v>94</v>
      </c>
      <c r="D14" s="5"/>
      <c r="E14" s="6" t="s">
        <v>530</v>
      </c>
      <c r="F14" s="7" t="s">
        <v>700</v>
      </c>
      <c r="G14" s="7" t="s">
        <v>701</v>
      </c>
      <c r="H14" s="4" t="s">
        <v>94</v>
      </c>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2" ht="58.5" customHeight="1">
      <c r="A15" s="3">
        <v>45572</v>
      </c>
      <c r="B15" s="4"/>
      <c r="C15" s="4" t="s">
        <v>94</v>
      </c>
      <c r="D15" s="5"/>
      <c r="E15" s="6" t="s">
        <v>703</v>
      </c>
      <c r="F15" s="7" t="s">
        <v>702</v>
      </c>
      <c r="G15" s="7" t="s">
        <v>704</v>
      </c>
      <c r="H15" s="4" t="s">
        <v>94</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2" ht="58.5" customHeight="1">
      <c r="A16" s="3">
        <v>45573</v>
      </c>
      <c r="B16" s="4"/>
      <c r="C16" s="4" t="s">
        <v>94</v>
      </c>
      <c r="D16" s="5"/>
      <c r="E16" s="6" t="s">
        <v>530</v>
      </c>
      <c r="F16" s="7" t="s">
        <v>705</v>
      </c>
      <c r="G16" s="7" t="s">
        <v>706</v>
      </c>
      <c r="H16" s="4"/>
      <c r="I16" s="4"/>
      <c r="J16" s="4"/>
      <c r="K16" s="4"/>
      <c r="L16" s="4"/>
      <c r="M16" s="4"/>
      <c r="N16" s="4"/>
      <c r="O16" s="4"/>
      <c r="P16" s="4"/>
      <c r="Q16" s="4"/>
      <c r="R16" s="4"/>
      <c r="S16" s="4"/>
      <c r="T16" s="4"/>
      <c r="U16" s="4"/>
      <c r="V16" s="4"/>
      <c r="W16" s="4" t="s">
        <v>711</v>
      </c>
      <c r="X16" s="4"/>
      <c r="Y16" s="4"/>
      <c r="Z16" s="4"/>
      <c r="AA16" s="4"/>
      <c r="AB16" s="8"/>
      <c r="AC16" s="4"/>
      <c r="AD16" s="4"/>
      <c r="AE16" s="4"/>
      <c r="AF16" s="4"/>
      <c r="AG16" s="4"/>
      <c r="AH16" s="4"/>
      <c r="AI16" s="4"/>
      <c r="AJ16" s="4"/>
      <c r="AK16" s="4"/>
      <c r="AL16" s="4"/>
      <c r="AM16" s="4"/>
      <c r="AN16" s="7"/>
    </row>
    <row r="17" spans="1:40" ht="58.5" customHeight="1">
      <c r="A17" s="3">
        <v>45573</v>
      </c>
      <c r="B17" s="4"/>
      <c r="C17" s="4" t="s">
        <v>94</v>
      </c>
      <c r="D17" s="5"/>
      <c r="E17" s="6" t="s">
        <v>703</v>
      </c>
      <c r="F17" s="7" t="s">
        <v>707</v>
      </c>
      <c r="G17" s="7" t="s">
        <v>708</v>
      </c>
      <c r="H17" s="4"/>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t="s">
        <v>94</v>
      </c>
      <c r="AJ17" s="4"/>
      <c r="AK17" s="4"/>
      <c r="AL17" s="4"/>
      <c r="AM17" s="4"/>
      <c r="AN17" s="7"/>
    </row>
    <row r="18" spans="1:40" ht="42.75" customHeight="1">
      <c r="A18" s="3">
        <v>45573</v>
      </c>
      <c r="B18" s="4"/>
      <c r="C18" s="4" t="s">
        <v>94</v>
      </c>
      <c r="D18" s="5"/>
      <c r="E18" s="6" t="s">
        <v>703</v>
      </c>
      <c r="F18" s="7" t="s">
        <v>709</v>
      </c>
      <c r="G18" s="7" t="s">
        <v>710</v>
      </c>
      <c r="H18" s="4" t="s">
        <v>94</v>
      </c>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c r="AN18" s="7"/>
    </row>
    <row r="19" spans="1:40" ht="42.75" customHeight="1">
      <c r="A19" s="3">
        <v>45574</v>
      </c>
      <c r="B19" s="4"/>
      <c r="C19" s="4" t="s">
        <v>94</v>
      </c>
      <c r="D19" s="5"/>
      <c r="E19" s="6" t="s">
        <v>463</v>
      </c>
      <c r="F19" s="7" t="s">
        <v>674</v>
      </c>
      <c r="G19" s="7" t="s">
        <v>675</v>
      </c>
      <c r="H19" s="4"/>
      <c r="I19" s="4"/>
      <c r="J19" s="4"/>
      <c r="K19" s="4"/>
      <c r="L19" s="4"/>
      <c r="M19" s="4"/>
      <c r="N19" s="4"/>
      <c r="O19" s="4"/>
      <c r="P19" s="4"/>
      <c r="Q19" s="4"/>
      <c r="R19" s="4"/>
      <c r="S19" s="4"/>
      <c r="T19" s="4"/>
      <c r="U19" s="4"/>
      <c r="V19" s="4"/>
      <c r="W19" s="4"/>
      <c r="X19" s="4"/>
      <c r="Y19" s="4"/>
      <c r="Z19" s="4"/>
      <c r="AA19" s="4" t="s">
        <v>94</v>
      </c>
      <c r="AB19" s="8"/>
      <c r="AC19" s="4"/>
      <c r="AD19" s="4"/>
      <c r="AE19" s="4"/>
      <c r="AF19" s="4"/>
      <c r="AG19" s="4"/>
      <c r="AH19" s="4"/>
      <c r="AI19" s="4"/>
      <c r="AJ19" s="4"/>
      <c r="AK19" s="4"/>
      <c r="AL19" s="4"/>
      <c r="AM19" s="4"/>
      <c r="AN19" s="7"/>
    </row>
    <row r="20" spans="1:40" ht="42.75" customHeight="1">
      <c r="A20" s="3">
        <v>45574</v>
      </c>
      <c r="B20" s="4"/>
      <c r="C20" s="4" t="s">
        <v>94</v>
      </c>
      <c r="D20" s="5"/>
      <c r="E20" s="6" t="s">
        <v>411</v>
      </c>
      <c r="F20" s="7" t="s">
        <v>676</v>
      </c>
      <c r="G20" s="7" t="s">
        <v>677</v>
      </c>
      <c r="H20" s="4"/>
      <c r="I20" s="4"/>
      <c r="J20" s="4"/>
      <c r="K20" s="4"/>
      <c r="L20" s="4"/>
      <c r="M20" s="4"/>
      <c r="N20" s="4"/>
      <c r="O20" s="4"/>
      <c r="P20" s="4"/>
      <c r="Q20" s="4"/>
      <c r="R20" s="4"/>
      <c r="S20" s="4"/>
      <c r="T20" s="4"/>
      <c r="U20" s="4"/>
      <c r="V20" s="4"/>
      <c r="W20" s="4"/>
      <c r="X20" s="4"/>
      <c r="Y20" s="4"/>
      <c r="Z20" s="4"/>
      <c r="AA20" s="4" t="s">
        <v>94</v>
      </c>
      <c r="AB20" s="8"/>
      <c r="AC20" s="4"/>
      <c r="AD20" s="4"/>
      <c r="AE20" s="4"/>
      <c r="AF20" s="4"/>
      <c r="AG20" s="4"/>
      <c r="AH20" s="4"/>
      <c r="AI20" s="4"/>
      <c r="AJ20" s="4"/>
      <c r="AK20" s="4"/>
      <c r="AL20" s="4"/>
      <c r="AM20" s="4"/>
      <c r="AN20" s="7"/>
    </row>
    <row r="21" spans="1:40" ht="42.75" customHeight="1">
      <c r="A21" s="3">
        <v>45575</v>
      </c>
      <c r="B21" s="4"/>
      <c r="C21" s="4" t="s">
        <v>94</v>
      </c>
      <c r="D21" s="5"/>
      <c r="E21" s="6" t="s">
        <v>411</v>
      </c>
      <c r="F21" s="7" t="s">
        <v>678</v>
      </c>
      <c r="G21" s="7" t="s">
        <v>679</v>
      </c>
      <c r="H21" s="4"/>
      <c r="I21" s="4"/>
      <c r="J21" s="4"/>
      <c r="K21" s="4"/>
      <c r="L21" s="4"/>
      <c r="M21" s="4"/>
      <c r="N21" s="4"/>
      <c r="O21" s="4"/>
      <c r="P21" s="4"/>
      <c r="Q21" s="4"/>
      <c r="R21" s="4"/>
      <c r="S21" s="4"/>
      <c r="T21" s="4"/>
      <c r="U21" s="4"/>
      <c r="V21" s="4"/>
      <c r="W21" s="4"/>
      <c r="X21" s="4"/>
      <c r="Y21" s="4"/>
      <c r="Z21" s="4"/>
      <c r="AA21" s="4" t="s">
        <v>94</v>
      </c>
      <c r="AB21" s="8"/>
      <c r="AC21" s="4"/>
      <c r="AD21" s="4"/>
      <c r="AE21" s="4"/>
      <c r="AF21" s="4"/>
      <c r="AG21" s="4"/>
      <c r="AH21" s="4"/>
      <c r="AI21" s="4"/>
      <c r="AJ21" s="4"/>
      <c r="AK21" s="4"/>
      <c r="AL21" s="4"/>
      <c r="AM21" s="4"/>
      <c r="AN21" s="7"/>
    </row>
    <row r="22" spans="1:40" ht="42.75" customHeight="1">
      <c r="A22" s="3">
        <v>45576</v>
      </c>
      <c r="B22" s="4"/>
      <c r="C22" s="4" t="s">
        <v>94</v>
      </c>
      <c r="D22" s="5"/>
      <c r="E22" s="6" t="s">
        <v>463</v>
      </c>
      <c r="F22" s="7" t="s">
        <v>689</v>
      </c>
      <c r="G22" s="7" t="s">
        <v>688</v>
      </c>
      <c r="H22" s="4"/>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t="s">
        <v>94</v>
      </c>
      <c r="AN22" s="7"/>
    </row>
    <row r="23" spans="1:40" ht="42.75" customHeight="1">
      <c r="A23" s="3">
        <v>45576</v>
      </c>
      <c r="B23" s="4"/>
      <c r="C23" s="4" t="s">
        <v>94</v>
      </c>
      <c r="D23" s="5"/>
      <c r="E23" s="6" t="s">
        <v>618</v>
      </c>
      <c r="F23" s="7" t="s">
        <v>680</v>
      </c>
      <c r="G23" s="7" t="s">
        <v>681</v>
      </c>
      <c r="H23" s="4"/>
      <c r="I23" s="4"/>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c r="AN23" s="7"/>
    </row>
    <row r="24" spans="1:40" ht="42.75" customHeight="1">
      <c r="A24" s="3">
        <v>45577</v>
      </c>
      <c r="B24" s="4"/>
      <c r="C24" s="4" t="s">
        <v>94</v>
      </c>
      <c r="D24" s="5"/>
      <c r="E24" s="6" t="s">
        <v>411</v>
      </c>
      <c r="F24" s="7" t="s">
        <v>690</v>
      </c>
      <c r="G24" s="7" t="s">
        <v>688</v>
      </c>
      <c r="H24" s="4"/>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t="s">
        <v>94</v>
      </c>
      <c r="AN24" s="7"/>
    </row>
    <row r="25" spans="1:40" ht="42.75" customHeight="1">
      <c r="A25" s="3">
        <v>45577</v>
      </c>
      <c r="B25" s="4"/>
      <c r="C25" s="4" t="s">
        <v>94</v>
      </c>
      <c r="D25" s="5"/>
      <c r="E25" s="6" t="s">
        <v>411</v>
      </c>
      <c r="F25" s="7" t="s">
        <v>682</v>
      </c>
      <c r="G25" s="7" t="s">
        <v>683</v>
      </c>
      <c r="H25" s="4"/>
      <c r="I25" s="4"/>
      <c r="J25" s="4"/>
      <c r="K25" s="4"/>
      <c r="L25" s="4"/>
      <c r="M25" s="4"/>
      <c r="N25" s="4"/>
      <c r="O25" s="4"/>
      <c r="P25" s="4"/>
      <c r="Q25" s="4"/>
      <c r="R25" s="4"/>
      <c r="S25" s="4"/>
      <c r="T25" s="4"/>
      <c r="U25" s="4"/>
      <c r="V25" s="4"/>
      <c r="W25" s="4"/>
      <c r="X25" s="4"/>
      <c r="Y25" s="4"/>
      <c r="Z25" s="4"/>
      <c r="AA25" s="4" t="s">
        <v>94</v>
      </c>
      <c r="AB25" s="8"/>
      <c r="AC25" s="4"/>
      <c r="AD25" s="4"/>
      <c r="AE25" s="4"/>
      <c r="AF25" s="4"/>
      <c r="AG25" s="4"/>
      <c r="AH25" s="4"/>
      <c r="AI25" s="4"/>
      <c r="AJ25" s="4"/>
      <c r="AK25" s="4"/>
      <c r="AL25" s="4"/>
      <c r="AM25" s="4"/>
      <c r="AN25" s="7"/>
    </row>
    <row r="26" spans="1:40" ht="42.75" customHeight="1">
      <c r="A26" s="3">
        <v>45578</v>
      </c>
      <c r="B26" s="4"/>
      <c r="C26" s="4"/>
      <c r="D26" s="5"/>
      <c r="E26" s="6" t="s">
        <v>411</v>
      </c>
      <c r="F26" s="7" t="s">
        <v>684</v>
      </c>
      <c r="G26" s="7" t="s">
        <v>685</v>
      </c>
      <c r="H26" s="4"/>
      <c r="I26" s="4"/>
      <c r="J26" s="4"/>
      <c r="K26" s="4"/>
      <c r="L26" s="4"/>
      <c r="M26" s="4"/>
      <c r="N26" s="4"/>
      <c r="O26" s="4"/>
      <c r="P26" s="4"/>
      <c r="Q26" s="4"/>
      <c r="R26" s="4"/>
      <c r="S26" s="4"/>
      <c r="T26" s="4"/>
      <c r="U26" s="4"/>
      <c r="V26" s="4"/>
      <c r="W26" s="4"/>
      <c r="X26" s="4"/>
      <c r="Y26" s="4"/>
      <c r="Z26" s="4"/>
      <c r="AA26" s="4" t="s">
        <v>94</v>
      </c>
      <c r="AB26" s="8"/>
      <c r="AC26" s="4"/>
      <c r="AD26" s="4"/>
      <c r="AE26" s="4"/>
      <c r="AF26" s="4"/>
      <c r="AG26" s="4"/>
      <c r="AH26" s="4"/>
      <c r="AI26" s="4"/>
      <c r="AJ26" s="4"/>
      <c r="AK26" s="4"/>
      <c r="AL26" s="4"/>
      <c r="AM26" s="4"/>
      <c r="AN26" s="7"/>
    </row>
    <row r="27" spans="1:40" ht="47.25" customHeight="1">
      <c r="A27" s="3">
        <v>45578</v>
      </c>
      <c r="B27" s="4"/>
      <c r="C27" s="4" t="s">
        <v>94</v>
      </c>
      <c r="D27" s="5"/>
      <c r="E27" s="6" t="s">
        <v>411</v>
      </c>
      <c r="F27" s="7" t="s">
        <v>686</v>
      </c>
      <c r="G27" s="7" t="s">
        <v>687</v>
      </c>
      <c r="H27" s="4" t="s">
        <v>94</v>
      </c>
      <c r="I27" s="4"/>
      <c r="J27" s="4"/>
      <c r="K27" s="4"/>
      <c r="L27" s="4"/>
      <c r="M27" s="4"/>
      <c r="N27" s="4"/>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ht="29.25" customHeight="1">
      <c r="A28" s="3">
        <v>45581</v>
      </c>
      <c r="B28" s="4"/>
      <c r="C28" s="4" t="s">
        <v>94</v>
      </c>
      <c r="D28" s="5"/>
      <c r="E28" s="6" t="s">
        <v>530</v>
      </c>
      <c r="F28" s="7" t="s">
        <v>713</v>
      </c>
      <c r="G28" s="7" t="s">
        <v>714</v>
      </c>
      <c r="H28" s="4"/>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ht="63" customHeight="1">
      <c r="A29" s="3">
        <v>45581</v>
      </c>
      <c r="B29" s="4"/>
      <c r="C29" s="4" t="s">
        <v>94</v>
      </c>
      <c r="D29" s="5"/>
      <c r="E29" s="6" t="s">
        <v>530</v>
      </c>
      <c r="F29" s="7" t="s">
        <v>715</v>
      </c>
      <c r="G29" s="7" t="s">
        <v>716</v>
      </c>
      <c r="H29" s="4"/>
      <c r="I29" s="4"/>
      <c r="J29" s="4" t="s">
        <v>94</v>
      </c>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7"/>
    </row>
    <row r="30" spans="1:40" ht="63" customHeight="1">
      <c r="A30" s="3">
        <v>45581</v>
      </c>
      <c r="B30" s="4"/>
      <c r="C30" s="4" t="s">
        <v>94</v>
      </c>
      <c r="D30" s="5"/>
      <c r="E30" s="6" t="s">
        <v>530</v>
      </c>
      <c r="F30" s="7" t="s">
        <v>717</v>
      </c>
      <c r="G30" s="7" t="s">
        <v>718</v>
      </c>
      <c r="H30" s="4"/>
      <c r="I30" s="4"/>
      <c r="J30" s="4"/>
      <c r="K30" s="4"/>
      <c r="L30" s="4"/>
      <c r="M30" s="4"/>
      <c r="N30" s="4"/>
      <c r="O30" s="4"/>
      <c r="P30" s="4"/>
      <c r="Q30" s="4"/>
      <c r="R30" s="4"/>
      <c r="S30" s="4"/>
      <c r="T30" s="4" t="s">
        <v>94</v>
      </c>
      <c r="U30" s="4"/>
      <c r="V30" s="4"/>
      <c r="W30" s="4"/>
      <c r="X30" s="4"/>
      <c r="Y30" s="4"/>
      <c r="Z30" s="4"/>
      <c r="AA30" s="4"/>
      <c r="AB30" s="8"/>
      <c r="AC30" s="4"/>
      <c r="AD30" s="4"/>
      <c r="AE30" s="4"/>
      <c r="AF30" s="4"/>
      <c r="AG30" s="4"/>
      <c r="AH30" s="4"/>
      <c r="AI30" s="4"/>
      <c r="AJ30" s="4"/>
      <c r="AK30" s="4"/>
      <c r="AL30" s="4"/>
      <c r="AM30" s="4"/>
      <c r="AN30" s="7"/>
    </row>
    <row r="31" spans="1:40" ht="53.25" customHeight="1">
      <c r="A31" s="3">
        <v>45581</v>
      </c>
      <c r="B31" s="4"/>
      <c r="C31" s="4" t="s">
        <v>94</v>
      </c>
      <c r="D31" s="5"/>
      <c r="E31" s="6" t="s">
        <v>530</v>
      </c>
      <c r="F31" s="7" t="s">
        <v>719</v>
      </c>
      <c r="G31" s="7" t="s">
        <v>720</v>
      </c>
      <c r="H31" s="4"/>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t="s">
        <v>94</v>
      </c>
      <c r="AK31" s="4"/>
      <c r="AL31" s="4"/>
      <c r="AM31" s="4"/>
      <c r="AN31" s="7"/>
    </row>
    <row r="32" spans="1:40" ht="72" customHeight="1">
      <c r="A32" s="3">
        <v>45582</v>
      </c>
      <c r="B32" s="4"/>
      <c r="C32" s="4" t="s">
        <v>94</v>
      </c>
      <c r="D32" s="5"/>
      <c r="E32" s="6" t="s">
        <v>703</v>
      </c>
      <c r="F32" s="7" t="s">
        <v>721</v>
      </c>
      <c r="G32" s="7" t="s">
        <v>722</v>
      </c>
      <c r="H32" s="4"/>
      <c r="I32" s="4"/>
      <c r="J32" s="4"/>
      <c r="K32" s="4"/>
      <c r="L32" s="4"/>
      <c r="M32" s="4"/>
      <c r="N32" s="4"/>
      <c r="O32" s="4"/>
      <c r="P32" s="4"/>
      <c r="Q32" s="4"/>
      <c r="R32" s="4"/>
      <c r="S32" s="4"/>
      <c r="T32" s="4" t="s">
        <v>94</v>
      </c>
      <c r="U32" s="4"/>
      <c r="V32" s="4"/>
      <c r="W32" s="4"/>
      <c r="X32" s="4"/>
      <c r="Y32" s="4"/>
      <c r="Z32" s="4"/>
      <c r="AA32" s="4"/>
      <c r="AB32" s="8"/>
      <c r="AC32" s="4"/>
      <c r="AD32" s="4"/>
      <c r="AE32" s="4"/>
      <c r="AF32" s="4"/>
      <c r="AG32" s="4"/>
      <c r="AH32" s="4"/>
      <c r="AI32" s="4"/>
      <c r="AJ32" s="4"/>
      <c r="AK32" s="4"/>
      <c r="AL32" s="4"/>
      <c r="AM32" s="4"/>
      <c r="AN32" s="7"/>
    </row>
    <row r="33" spans="1:40" ht="53.25" customHeight="1">
      <c r="A33" s="3">
        <v>45582</v>
      </c>
      <c r="B33" s="4"/>
      <c r="C33" s="4" t="s">
        <v>94</v>
      </c>
      <c r="D33" s="5"/>
      <c r="E33" s="6" t="s">
        <v>530</v>
      </c>
      <c r="F33" s="7" t="s">
        <v>723</v>
      </c>
      <c r="G33" s="7" t="s">
        <v>724</v>
      </c>
      <c r="H33" s="4"/>
      <c r="I33" s="4"/>
      <c r="J33" s="4"/>
      <c r="K33" s="4"/>
      <c r="L33" s="4"/>
      <c r="M33" s="4"/>
      <c r="N33" s="4"/>
      <c r="O33" s="4"/>
      <c r="P33" s="4"/>
      <c r="Q33" s="4"/>
      <c r="R33" s="4"/>
      <c r="S33" s="4"/>
      <c r="T33" s="4"/>
      <c r="U33" s="4"/>
      <c r="V33" s="4"/>
      <c r="W33" s="4"/>
      <c r="X33" s="4"/>
      <c r="Y33" s="4"/>
      <c r="Z33" s="4"/>
      <c r="AA33" s="4"/>
      <c r="AB33" s="8"/>
      <c r="AC33" s="4"/>
      <c r="AD33" s="4"/>
      <c r="AE33" s="4"/>
      <c r="AF33" s="4"/>
      <c r="AG33" s="4"/>
      <c r="AH33" s="4"/>
      <c r="AI33" s="4"/>
      <c r="AJ33" s="4"/>
      <c r="AK33" s="4"/>
      <c r="AL33" s="4" t="s">
        <v>94</v>
      </c>
      <c r="AM33" s="4"/>
      <c r="AN33" s="7"/>
    </row>
    <row r="34" spans="1:40" ht="53.25" customHeight="1">
      <c r="A34" s="3">
        <v>45582</v>
      </c>
      <c r="B34" s="4"/>
      <c r="C34" s="4" t="s">
        <v>94</v>
      </c>
      <c r="D34" s="5"/>
      <c r="E34" s="6" t="s">
        <v>703</v>
      </c>
      <c r="F34" s="6" t="s">
        <v>725</v>
      </c>
      <c r="G34" s="7" t="s">
        <v>726</v>
      </c>
      <c r="H34" s="4"/>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t="s">
        <v>94</v>
      </c>
      <c r="AK34" s="4"/>
      <c r="AL34" s="4"/>
      <c r="AM34" s="4"/>
      <c r="AN34" s="7"/>
    </row>
    <row r="35" spans="1:40" ht="47.25" customHeight="1">
      <c r="A35" s="3">
        <v>45583</v>
      </c>
      <c r="B35" s="4"/>
      <c r="C35" s="4" t="s">
        <v>94</v>
      </c>
      <c r="D35" s="5"/>
      <c r="E35" s="6" t="s">
        <v>530</v>
      </c>
      <c r="F35" s="7" t="s">
        <v>727</v>
      </c>
      <c r="G35" s="7" t="s">
        <v>728</v>
      </c>
      <c r="H35" s="4"/>
      <c r="I35" s="4"/>
      <c r="J35" s="4"/>
      <c r="K35" s="4"/>
      <c r="L35" s="4"/>
      <c r="M35" s="4"/>
      <c r="N35" s="4"/>
      <c r="O35" s="4"/>
      <c r="P35" s="4"/>
      <c r="Q35" s="4"/>
      <c r="R35" s="4"/>
      <c r="S35" s="4"/>
      <c r="T35" s="4"/>
      <c r="U35" s="4"/>
      <c r="V35" s="4"/>
      <c r="W35" s="4"/>
      <c r="X35" s="4"/>
      <c r="Y35" s="4"/>
      <c r="Z35" s="4"/>
      <c r="AA35" s="4"/>
      <c r="AB35" s="8"/>
      <c r="AC35" s="4"/>
      <c r="AD35" s="4"/>
      <c r="AE35" s="4"/>
      <c r="AF35" s="4"/>
      <c r="AG35" s="4"/>
      <c r="AH35" s="4"/>
      <c r="AI35" s="4"/>
      <c r="AJ35" s="4"/>
      <c r="AK35" s="4"/>
      <c r="AL35" s="4"/>
      <c r="AM35" s="4"/>
      <c r="AN35" s="7"/>
    </row>
    <row r="36" spans="1:40" ht="47.25" customHeight="1">
      <c r="A36" s="3">
        <v>45583</v>
      </c>
      <c r="B36" s="4"/>
      <c r="C36" s="4" t="s">
        <v>94</v>
      </c>
      <c r="D36" s="5"/>
      <c r="E36" s="6" t="s">
        <v>729</v>
      </c>
      <c r="F36" s="7" t="s">
        <v>730</v>
      </c>
      <c r="G36" s="7" t="s">
        <v>731</v>
      </c>
      <c r="H36" s="4"/>
      <c r="I36" s="4"/>
      <c r="J36" s="4"/>
      <c r="K36" s="4" t="s">
        <v>94</v>
      </c>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c r="AN36" s="7"/>
    </row>
    <row r="37" spans="1:40" ht="47.25" customHeight="1">
      <c r="A37" s="3">
        <v>45583</v>
      </c>
      <c r="B37" s="4"/>
      <c r="C37" s="4" t="s">
        <v>94</v>
      </c>
      <c r="D37" s="5"/>
      <c r="E37" s="6" t="s">
        <v>703</v>
      </c>
      <c r="F37" s="7" t="s">
        <v>732</v>
      </c>
      <c r="G37" s="7" t="s">
        <v>733</v>
      </c>
      <c r="H37" s="4"/>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ht="47.25" customHeight="1">
      <c r="A38" s="3">
        <v>45584</v>
      </c>
      <c r="B38" s="4"/>
      <c r="C38" s="4" t="s">
        <v>94</v>
      </c>
      <c r="D38" s="5"/>
      <c r="E38" s="6" t="s">
        <v>618</v>
      </c>
      <c r="F38" s="7" t="s">
        <v>734</v>
      </c>
      <c r="G38" s="7" t="s">
        <v>735</v>
      </c>
      <c r="H38" s="4"/>
      <c r="I38" s="4"/>
      <c r="J38" s="4"/>
      <c r="K38" s="4" t="s">
        <v>94</v>
      </c>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t="s">
        <v>94</v>
      </c>
      <c r="AN38" s="7"/>
    </row>
    <row r="39" spans="1:40" ht="47.25" customHeight="1">
      <c r="A39" s="3">
        <v>45584</v>
      </c>
      <c r="B39" s="4"/>
      <c r="C39" s="4" t="s">
        <v>94</v>
      </c>
      <c r="D39" s="5"/>
      <c r="E39" s="6" t="s">
        <v>463</v>
      </c>
      <c r="F39" s="7" t="s">
        <v>563</v>
      </c>
      <c r="G39" s="7" t="s">
        <v>736</v>
      </c>
      <c r="H39" s="4"/>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t="s">
        <v>94</v>
      </c>
      <c r="AN39" s="7"/>
    </row>
    <row r="40" spans="1:40" ht="47.25" customHeight="1">
      <c r="A40" s="3">
        <v>45585</v>
      </c>
      <c r="B40" s="4"/>
      <c r="C40" s="4" t="s">
        <v>94</v>
      </c>
      <c r="D40" s="5"/>
      <c r="E40" s="6" t="s">
        <v>411</v>
      </c>
      <c r="F40" s="7" t="s">
        <v>737</v>
      </c>
      <c r="G40" s="7" t="s">
        <v>738</v>
      </c>
      <c r="H40" s="4"/>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t="s">
        <v>94</v>
      </c>
      <c r="AN40" s="7"/>
    </row>
    <row r="41" spans="1:40" ht="47.25" customHeight="1">
      <c r="A41" s="3">
        <v>45585</v>
      </c>
      <c r="B41" s="4"/>
      <c r="C41" s="4" t="s">
        <v>94</v>
      </c>
      <c r="D41" s="5"/>
      <c r="E41" s="6" t="s">
        <v>411</v>
      </c>
      <c r="F41" s="7" t="s">
        <v>739</v>
      </c>
      <c r="G41" s="7" t="s">
        <v>740</v>
      </c>
      <c r="H41" s="4"/>
      <c r="I41" s="4"/>
      <c r="J41" s="4" t="s">
        <v>94</v>
      </c>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ht="47.25" customHeight="1">
      <c r="A42" s="3">
        <v>45586</v>
      </c>
      <c r="B42" s="4"/>
      <c r="C42" s="4" t="s">
        <v>94</v>
      </c>
      <c r="D42" s="5"/>
      <c r="E42" s="6" t="s">
        <v>618</v>
      </c>
      <c r="F42" s="7" t="s">
        <v>741</v>
      </c>
      <c r="G42" s="7" t="s">
        <v>742</v>
      </c>
      <c r="H42" s="4"/>
      <c r="I42" s="4"/>
      <c r="J42" s="4"/>
      <c r="K42" s="4"/>
      <c r="L42" s="4"/>
      <c r="M42" s="4"/>
      <c r="N42" s="4"/>
      <c r="O42" s="4"/>
      <c r="P42" s="4"/>
      <c r="Q42" s="4"/>
      <c r="R42" s="4"/>
      <c r="S42" s="4"/>
      <c r="T42" s="4"/>
      <c r="U42" s="4"/>
      <c r="V42" s="4"/>
      <c r="W42" s="4"/>
      <c r="X42" s="4"/>
      <c r="Y42" s="4"/>
      <c r="Z42" s="4"/>
      <c r="AA42" s="4"/>
      <c r="AB42" s="8"/>
      <c r="AC42" s="4" t="s">
        <v>94</v>
      </c>
      <c r="AD42" s="4"/>
      <c r="AE42" s="4"/>
      <c r="AF42" s="4"/>
      <c r="AG42" s="4"/>
      <c r="AH42" s="4"/>
      <c r="AI42" s="4"/>
      <c r="AJ42" s="4"/>
      <c r="AK42" s="4"/>
      <c r="AL42" s="4"/>
      <c r="AM42" s="4"/>
      <c r="AN42" s="7"/>
    </row>
    <row r="43" spans="1:40" ht="47.25" customHeight="1">
      <c r="A43" s="3">
        <v>45586</v>
      </c>
      <c r="B43" s="4"/>
      <c r="C43" s="4" t="s">
        <v>94</v>
      </c>
      <c r="D43" s="5"/>
      <c r="E43" s="6" t="s">
        <v>411</v>
      </c>
      <c r="F43" s="7" t="s">
        <v>743</v>
      </c>
      <c r="G43" s="7" t="s">
        <v>744</v>
      </c>
      <c r="H43" s="4"/>
      <c r="I43" s="4"/>
      <c r="J43" s="4"/>
      <c r="K43" s="4"/>
      <c r="L43" s="4"/>
      <c r="M43" s="4"/>
      <c r="N43" s="4" t="s">
        <v>94</v>
      </c>
      <c r="O43" s="4"/>
      <c r="P43" s="4"/>
      <c r="Q43" s="4"/>
      <c r="R43" s="4"/>
      <c r="S43" s="4"/>
      <c r="T43" s="4"/>
      <c r="U43" s="4"/>
      <c r="V43" s="4"/>
      <c r="W43" s="4"/>
      <c r="X43" s="4"/>
      <c r="Y43" s="4"/>
      <c r="Z43" s="4"/>
      <c r="AA43" s="4"/>
      <c r="AB43" s="8"/>
      <c r="AC43" s="4"/>
      <c r="AD43" s="4"/>
      <c r="AE43" s="4"/>
      <c r="AF43" s="4"/>
      <c r="AG43" s="4"/>
      <c r="AH43" s="4"/>
      <c r="AI43" s="4"/>
      <c r="AJ43" s="4"/>
      <c r="AK43" s="4"/>
      <c r="AL43" s="4"/>
      <c r="AM43" s="4"/>
      <c r="AN43" s="7"/>
    </row>
    <row r="44" spans="1:40" ht="47.25" customHeight="1">
      <c r="A44" s="3">
        <v>45588</v>
      </c>
      <c r="B44" s="4"/>
      <c r="C44" s="4" t="s">
        <v>94</v>
      </c>
      <c r="D44" s="5"/>
      <c r="E44" s="6" t="s">
        <v>411</v>
      </c>
      <c r="F44" s="7" t="s">
        <v>745</v>
      </c>
      <c r="G44" s="7" t="s">
        <v>746</v>
      </c>
      <c r="H44" s="4"/>
      <c r="I44" s="4"/>
      <c r="J44" s="4"/>
      <c r="K44" s="4"/>
      <c r="L44" s="4"/>
      <c r="M44" s="4"/>
      <c r="N44" s="4"/>
      <c r="O44" s="4"/>
      <c r="P44" s="4"/>
      <c r="Q44" s="4"/>
      <c r="R44" s="4"/>
      <c r="S44" s="4"/>
      <c r="T44" s="4"/>
      <c r="U44" s="4"/>
      <c r="V44" s="4"/>
      <c r="W44" s="4" t="s">
        <v>94</v>
      </c>
      <c r="X44" s="4"/>
      <c r="Y44" s="4"/>
      <c r="Z44" s="4"/>
      <c r="AA44" s="4"/>
      <c r="AB44" s="8"/>
      <c r="AC44" s="4"/>
      <c r="AD44" s="4"/>
      <c r="AE44" s="4"/>
      <c r="AF44" s="4"/>
      <c r="AG44" s="4"/>
      <c r="AH44" s="4"/>
      <c r="AI44" s="4"/>
      <c r="AJ44" s="4"/>
      <c r="AK44" s="4"/>
      <c r="AL44" s="4"/>
      <c r="AM44" s="4"/>
      <c r="AN44" s="7"/>
    </row>
    <row r="45" spans="1:40" ht="42.75" customHeight="1">
      <c r="A45" s="3">
        <v>45588</v>
      </c>
      <c r="B45" s="4"/>
      <c r="C45" s="4" t="s">
        <v>94</v>
      </c>
      <c r="D45" s="5"/>
      <c r="E45" s="6" t="s">
        <v>411</v>
      </c>
      <c r="F45" s="7" t="s">
        <v>747</v>
      </c>
      <c r="G45" s="7" t="s">
        <v>748</v>
      </c>
      <c r="H45" s="4"/>
      <c r="I45" s="4"/>
      <c r="J45" s="4"/>
      <c r="K45" s="4"/>
      <c r="L45" s="4"/>
      <c r="M45" s="4"/>
      <c r="N45" s="4"/>
      <c r="O45" s="4"/>
      <c r="P45" s="4"/>
      <c r="Q45" s="4"/>
      <c r="R45" s="4"/>
      <c r="S45" s="4"/>
      <c r="T45" s="4"/>
      <c r="U45" s="4"/>
      <c r="V45" s="4"/>
      <c r="W45" s="4"/>
      <c r="X45" s="4"/>
      <c r="Y45" s="4"/>
      <c r="Z45" s="4"/>
      <c r="AA45" s="4"/>
      <c r="AB45" s="8"/>
      <c r="AC45" s="4" t="s">
        <v>94</v>
      </c>
      <c r="AD45" s="4"/>
      <c r="AE45" s="4"/>
      <c r="AF45" s="4"/>
      <c r="AG45" s="4"/>
      <c r="AH45" s="4"/>
      <c r="AI45" s="4"/>
      <c r="AJ45" s="4"/>
      <c r="AK45" s="4"/>
      <c r="AL45" s="4"/>
      <c r="AM45" s="4"/>
      <c r="AN45" s="7"/>
    </row>
    <row r="46" spans="1:40" ht="54.75" customHeight="1">
      <c r="A46" s="3">
        <v>45589</v>
      </c>
      <c r="B46" s="4"/>
      <c r="C46" s="4" t="s">
        <v>94</v>
      </c>
      <c r="D46" s="5"/>
      <c r="E46" s="6" t="s">
        <v>703</v>
      </c>
      <c r="F46" s="7" t="s">
        <v>750</v>
      </c>
      <c r="G46" s="7" t="s">
        <v>751</v>
      </c>
      <c r="H46" s="4"/>
      <c r="I46" s="4"/>
      <c r="J46" s="4"/>
      <c r="K46" s="4"/>
      <c r="L46" s="4"/>
      <c r="M46" s="4"/>
      <c r="N46" s="4"/>
      <c r="O46" s="4"/>
      <c r="P46" s="4"/>
      <c r="Q46" s="4"/>
      <c r="R46" s="4"/>
      <c r="S46" s="4"/>
      <c r="T46" s="4"/>
      <c r="U46" s="4"/>
      <c r="V46" s="4"/>
      <c r="W46" s="4"/>
      <c r="X46" s="4"/>
      <c r="Y46" s="4"/>
      <c r="Z46" s="4"/>
      <c r="AA46" s="4"/>
      <c r="AB46" s="8"/>
      <c r="AC46" s="4" t="s">
        <v>94</v>
      </c>
      <c r="AD46" s="4"/>
      <c r="AE46" s="4"/>
      <c r="AF46" s="4"/>
      <c r="AG46" s="4"/>
      <c r="AH46" s="4"/>
      <c r="AI46" s="4"/>
      <c r="AJ46" s="4"/>
      <c r="AK46" s="4"/>
      <c r="AL46" s="4"/>
      <c r="AM46" s="4"/>
      <c r="AN46" s="7"/>
    </row>
    <row r="47" spans="1:40" ht="38.25" customHeight="1">
      <c r="A47" s="3">
        <v>45589</v>
      </c>
      <c r="B47" s="4"/>
      <c r="C47" s="4" t="s">
        <v>94</v>
      </c>
      <c r="D47" s="5"/>
      <c r="E47" s="6" t="s">
        <v>703</v>
      </c>
      <c r="F47" s="7" t="s">
        <v>752</v>
      </c>
      <c r="G47" s="7" t="s">
        <v>754</v>
      </c>
      <c r="H47" s="4"/>
      <c r="I47" s="4"/>
      <c r="J47" s="4"/>
      <c r="K47" s="4"/>
      <c r="L47" s="4"/>
      <c r="M47" s="4"/>
      <c r="N47" s="4"/>
      <c r="O47" s="4"/>
      <c r="P47" s="4"/>
      <c r="Q47" s="4"/>
      <c r="R47" s="4"/>
      <c r="S47" s="4"/>
      <c r="T47" s="4"/>
      <c r="U47" s="4"/>
      <c r="V47" s="4"/>
      <c r="W47" s="4"/>
      <c r="X47" s="4"/>
      <c r="Y47" s="4"/>
      <c r="Z47" s="4"/>
      <c r="AA47" s="4" t="s">
        <v>94</v>
      </c>
      <c r="AB47" s="8"/>
      <c r="AC47" s="4"/>
      <c r="AD47" s="4"/>
      <c r="AE47" s="4"/>
      <c r="AF47" s="4"/>
      <c r="AG47" s="4"/>
      <c r="AH47" s="4"/>
      <c r="AI47" s="4"/>
      <c r="AJ47" s="4"/>
      <c r="AK47" s="4"/>
      <c r="AL47" s="4"/>
      <c r="AM47" s="4"/>
      <c r="AN47" s="7"/>
    </row>
    <row r="48" spans="1:40" ht="53.25" customHeight="1">
      <c r="A48" s="3">
        <v>45589</v>
      </c>
      <c r="B48" s="4"/>
      <c r="C48" s="4" t="s">
        <v>94</v>
      </c>
      <c r="D48" s="5"/>
      <c r="E48" s="6" t="s">
        <v>703</v>
      </c>
      <c r="F48" s="7" t="s">
        <v>753</v>
      </c>
      <c r="G48" s="7" t="s">
        <v>755</v>
      </c>
      <c r="H48" s="4"/>
      <c r="I48" s="4"/>
      <c r="J48" s="4"/>
      <c r="K48" s="4"/>
      <c r="L48" s="4"/>
      <c r="M48" s="4"/>
      <c r="N48" s="4"/>
      <c r="O48" s="4"/>
      <c r="P48" s="4"/>
      <c r="Q48" s="4"/>
      <c r="R48" s="4"/>
      <c r="S48" s="4"/>
      <c r="T48" s="4"/>
      <c r="U48" s="4"/>
      <c r="V48" s="4"/>
      <c r="W48" s="4"/>
      <c r="X48" s="4"/>
      <c r="Y48" s="4"/>
      <c r="Z48" s="4"/>
      <c r="AA48" s="4" t="s">
        <v>94</v>
      </c>
      <c r="AB48" s="8"/>
      <c r="AC48" s="4"/>
      <c r="AD48" s="4"/>
      <c r="AE48" s="4"/>
      <c r="AF48" s="4"/>
      <c r="AG48" s="4"/>
      <c r="AH48" s="4"/>
      <c r="AI48" s="4"/>
      <c r="AJ48" s="4"/>
      <c r="AK48" s="4"/>
      <c r="AL48" s="4"/>
      <c r="AM48" s="4"/>
      <c r="AN48" s="7"/>
    </row>
    <row r="49" spans="1:40" ht="67.5" customHeight="1">
      <c r="A49" s="3">
        <v>45589</v>
      </c>
      <c r="B49" s="4"/>
      <c r="C49" s="4" t="s">
        <v>94</v>
      </c>
      <c r="D49" s="5"/>
      <c r="E49" s="6" t="s">
        <v>703</v>
      </c>
      <c r="F49" s="7" t="s">
        <v>756</v>
      </c>
      <c r="G49" s="7" t="s">
        <v>757</v>
      </c>
      <c r="H49" s="4"/>
      <c r="I49" s="4"/>
      <c r="J49" s="4"/>
      <c r="K49" s="4"/>
      <c r="L49" s="4"/>
      <c r="M49" s="4"/>
      <c r="N49" s="4"/>
      <c r="O49" s="4"/>
      <c r="P49" s="4"/>
      <c r="Q49" s="4"/>
      <c r="R49" s="4"/>
      <c r="S49" s="4"/>
      <c r="T49" s="4"/>
      <c r="U49" s="4"/>
      <c r="V49" s="4"/>
      <c r="W49" s="4"/>
      <c r="X49" s="4"/>
      <c r="Y49" s="4"/>
      <c r="Z49" s="4"/>
      <c r="AA49" s="4" t="s">
        <v>94</v>
      </c>
      <c r="AB49" s="8"/>
      <c r="AC49" s="4"/>
      <c r="AD49" s="4"/>
      <c r="AE49" s="4"/>
      <c r="AF49" s="4"/>
      <c r="AG49" s="4"/>
      <c r="AH49" s="4"/>
      <c r="AI49" s="4"/>
      <c r="AJ49" s="4"/>
      <c r="AK49" s="4"/>
      <c r="AL49" s="4"/>
      <c r="AM49" s="4"/>
      <c r="AN49" s="7"/>
    </row>
    <row r="50" spans="1:40" ht="82.5" customHeight="1">
      <c r="A50" s="3">
        <v>45590</v>
      </c>
      <c r="B50" s="4"/>
      <c r="C50" s="4" t="s">
        <v>94</v>
      </c>
      <c r="D50" s="5"/>
      <c r="E50" s="6" t="s">
        <v>703</v>
      </c>
      <c r="F50" s="7" t="s">
        <v>758</v>
      </c>
      <c r="G50" s="7" t="s">
        <v>759</v>
      </c>
      <c r="H50" s="4"/>
      <c r="I50" s="4"/>
      <c r="J50" s="4"/>
      <c r="K50" s="4"/>
      <c r="L50" s="4"/>
      <c r="M50" s="4"/>
      <c r="N50" s="4"/>
      <c r="O50" s="4"/>
      <c r="P50" s="4"/>
      <c r="Q50" s="4"/>
      <c r="R50" s="4"/>
      <c r="S50" s="4"/>
      <c r="T50" s="4"/>
      <c r="U50" s="4"/>
      <c r="V50" s="4"/>
      <c r="W50" s="4"/>
      <c r="X50" s="4"/>
      <c r="Y50" s="4"/>
      <c r="Z50" s="4"/>
      <c r="AA50" s="4"/>
      <c r="AB50" s="8"/>
      <c r="AC50" s="4" t="s">
        <v>94</v>
      </c>
      <c r="AD50" s="4"/>
      <c r="AE50" s="4"/>
      <c r="AF50" s="4"/>
      <c r="AG50" s="4"/>
      <c r="AH50" s="4"/>
      <c r="AI50" s="4"/>
      <c r="AJ50" s="4"/>
      <c r="AK50" s="4"/>
      <c r="AL50" s="4"/>
      <c r="AM50" s="4"/>
      <c r="AN50" s="7"/>
    </row>
    <row r="51" spans="1:40" ht="81" customHeight="1">
      <c r="A51" s="3">
        <v>45591</v>
      </c>
      <c r="B51" s="4"/>
      <c r="C51" s="4" t="s">
        <v>94</v>
      </c>
      <c r="D51" s="5"/>
      <c r="E51" s="6" t="s">
        <v>703</v>
      </c>
      <c r="F51" s="7" t="s">
        <v>760</v>
      </c>
      <c r="G51" s="7" t="s">
        <v>761</v>
      </c>
      <c r="H51" s="4"/>
      <c r="I51" s="4"/>
      <c r="J51" s="4"/>
      <c r="K51" s="4"/>
      <c r="L51" s="4"/>
      <c r="M51" s="4"/>
      <c r="N51" s="4"/>
      <c r="O51" s="4"/>
      <c r="P51" s="4"/>
      <c r="Q51" s="4"/>
      <c r="R51" s="4" t="s">
        <v>94</v>
      </c>
      <c r="S51" s="4"/>
      <c r="T51" s="4"/>
      <c r="U51" s="4"/>
      <c r="V51" s="4"/>
      <c r="W51" s="4"/>
      <c r="X51" s="4"/>
      <c r="Y51" s="4"/>
      <c r="Z51" s="4"/>
      <c r="AA51" s="4"/>
      <c r="AB51" s="8"/>
      <c r="AC51" s="4"/>
      <c r="AD51" s="4"/>
      <c r="AE51" s="4"/>
      <c r="AF51" s="4"/>
      <c r="AG51" s="4"/>
      <c r="AH51" s="4"/>
      <c r="AI51" s="4"/>
      <c r="AJ51" s="4"/>
      <c r="AK51" s="4"/>
      <c r="AL51" s="4"/>
      <c r="AM51" s="4"/>
      <c r="AN51" s="7"/>
    </row>
    <row r="52" spans="1:40" ht="68.25" customHeight="1">
      <c r="A52" s="3">
        <v>45592</v>
      </c>
      <c r="B52" s="4"/>
      <c r="C52" s="4" t="s">
        <v>94</v>
      </c>
      <c r="D52" s="5"/>
      <c r="E52" s="6" t="s">
        <v>762</v>
      </c>
      <c r="F52" s="7" t="s">
        <v>763</v>
      </c>
      <c r="G52" s="7" t="s">
        <v>764</v>
      </c>
      <c r="H52" s="4"/>
      <c r="I52" s="4"/>
      <c r="J52" s="4"/>
      <c r="K52" s="4"/>
      <c r="L52" s="4"/>
      <c r="M52" s="4"/>
      <c r="N52" s="4"/>
      <c r="O52" s="4"/>
      <c r="P52" s="4"/>
      <c r="Q52" s="4"/>
      <c r="R52" s="4"/>
      <c r="S52" s="4"/>
      <c r="T52" s="4"/>
      <c r="U52" s="4"/>
      <c r="V52" s="4"/>
      <c r="W52" s="4"/>
      <c r="X52" s="4"/>
      <c r="Y52" s="4"/>
      <c r="Z52" s="4"/>
      <c r="AA52" s="4" t="s">
        <v>94</v>
      </c>
      <c r="AB52" s="8"/>
      <c r="AC52" s="4"/>
      <c r="AD52" s="4"/>
      <c r="AE52" s="4"/>
      <c r="AF52" s="4"/>
      <c r="AG52" s="4"/>
      <c r="AH52" s="4"/>
      <c r="AI52" s="4"/>
      <c r="AJ52" s="4"/>
      <c r="AK52" s="4"/>
      <c r="AL52" s="4"/>
      <c r="AM52" s="4"/>
      <c r="AN52" s="7"/>
    </row>
    <row r="53" spans="1:40" ht="69" customHeight="1">
      <c r="A53" s="3">
        <v>45593</v>
      </c>
      <c r="B53" s="4"/>
      <c r="C53" s="4" t="s">
        <v>94</v>
      </c>
      <c r="D53" s="5"/>
      <c r="E53" s="6" t="s">
        <v>703</v>
      </c>
      <c r="F53" s="7" t="s">
        <v>765</v>
      </c>
      <c r="G53" s="7" t="s">
        <v>766</v>
      </c>
      <c r="H53" s="4"/>
      <c r="I53" s="4"/>
      <c r="J53" s="4"/>
      <c r="K53" s="4"/>
      <c r="L53" s="4"/>
      <c r="M53" s="4"/>
      <c r="N53" s="4"/>
      <c r="O53" s="4"/>
      <c r="P53" s="4"/>
      <c r="Q53" s="4"/>
      <c r="R53" s="4"/>
      <c r="S53" s="4"/>
      <c r="T53" s="4"/>
      <c r="U53" s="4"/>
      <c r="V53" s="4" t="s">
        <v>94</v>
      </c>
      <c r="W53" s="4"/>
      <c r="X53" s="4"/>
      <c r="Y53" s="4"/>
      <c r="Z53" s="4"/>
      <c r="AA53" s="4"/>
      <c r="AB53" s="8"/>
      <c r="AC53" s="4"/>
      <c r="AD53" s="4"/>
      <c r="AE53" s="4"/>
      <c r="AF53" s="4"/>
      <c r="AG53" s="4"/>
      <c r="AH53" s="4"/>
      <c r="AI53" s="4"/>
      <c r="AJ53" s="4"/>
      <c r="AK53" s="4"/>
      <c r="AL53" s="4"/>
      <c r="AM53" s="4"/>
      <c r="AN53" s="7"/>
    </row>
    <row r="54" spans="1:40" ht="45.75" customHeight="1">
      <c r="A54" s="3">
        <v>45595</v>
      </c>
      <c r="B54" s="4"/>
      <c r="C54" s="4" t="s">
        <v>94</v>
      </c>
      <c r="D54" s="5"/>
      <c r="E54" s="6" t="s">
        <v>411</v>
      </c>
      <c r="F54" s="7" t="s">
        <v>767</v>
      </c>
      <c r="G54" s="7" t="s">
        <v>768</v>
      </c>
      <c r="H54" s="4" t="s">
        <v>94</v>
      </c>
      <c r="I54" s="4"/>
      <c r="J54" s="4"/>
      <c r="K54" s="4"/>
      <c r="L54" s="4"/>
      <c r="M54" s="4"/>
      <c r="N54" s="4"/>
      <c r="O54" s="4"/>
      <c r="P54" s="4"/>
      <c r="Q54" s="4"/>
      <c r="R54" s="4"/>
      <c r="S54" s="4"/>
      <c r="T54" s="4"/>
      <c r="U54" s="4"/>
      <c r="V54" s="4"/>
      <c r="W54" s="4"/>
      <c r="X54" s="4"/>
      <c r="Y54" s="4"/>
      <c r="Z54" s="4"/>
      <c r="AA54" s="4"/>
      <c r="AB54" s="8"/>
      <c r="AC54" s="4"/>
      <c r="AD54" s="4"/>
      <c r="AE54" s="4"/>
      <c r="AF54" s="4"/>
      <c r="AG54" s="4"/>
      <c r="AH54" s="4"/>
      <c r="AI54" s="4"/>
      <c r="AJ54" s="4"/>
      <c r="AK54" s="4"/>
      <c r="AL54" s="4"/>
      <c r="AM54" s="4"/>
      <c r="AN54" s="7"/>
    </row>
    <row r="55" spans="1:40" ht="42" customHeight="1">
      <c r="A55" s="3">
        <v>45595</v>
      </c>
      <c r="B55" s="4"/>
      <c r="C55" s="4" t="s">
        <v>94</v>
      </c>
      <c r="D55" s="5"/>
      <c r="E55" s="6" t="s">
        <v>411</v>
      </c>
      <c r="F55" s="7" t="s">
        <v>769</v>
      </c>
      <c r="G55" s="7" t="s">
        <v>770</v>
      </c>
      <c r="H55" s="4" t="s">
        <v>94</v>
      </c>
      <c r="I55" s="4"/>
      <c r="J55" s="4"/>
      <c r="K55" s="4"/>
      <c r="L55" s="4"/>
      <c r="M55" s="4"/>
      <c r="N55" s="4"/>
      <c r="O55" s="4"/>
      <c r="P55" s="4"/>
      <c r="Q55" s="4"/>
      <c r="R55" s="4"/>
      <c r="S55" s="4"/>
      <c r="T55" s="4"/>
      <c r="U55" s="4"/>
      <c r="V55" s="4"/>
      <c r="W55" s="4"/>
      <c r="X55" s="4"/>
      <c r="Y55" s="4"/>
      <c r="Z55" s="4"/>
      <c r="AA55" s="4"/>
      <c r="AB55" s="8"/>
      <c r="AC55" s="4"/>
      <c r="AD55" s="4"/>
      <c r="AE55" s="4"/>
      <c r="AF55" s="4"/>
      <c r="AG55" s="4"/>
      <c r="AH55" s="4"/>
      <c r="AI55" s="4"/>
      <c r="AJ55" s="4"/>
      <c r="AK55" s="4"/>
      <c r="AL55" s="4"/>
      <c r="AM55" s="4"/>
      <c r="AN55" s="7"/>
    </row>
    <row r="56" spans="1:40" ht="47.25" customHeight="1">
      <c r="A56" s="3">
        <v>45596</v>
      </c>
      <c r="B56" s="4"/>
      <c r="C56" s="4" t="s">
        <v>94</v>
      </c>
      <c r="D56" s="5"/>
      <c r="E56" s="6" t="s">
        <v>411</v>
      </c>
      <c r="F56" s="7" t="s">
        <v>771</v>
      </c>
      <c r="G56" s="7" t="s">
        <v>772</v>
      </c>
      <c r="H56" s="4"/>
      <c r="I56" s="4"/>
      <c r="J56" s="4"/>
      <c r="K56" s="4"/>
      <c r="L56" s="4"/>
      <c r="M56" s="4"/>
      <c r="N56" s="4"/>
      <c r="O56" s="4"/>
      <c r="P56" s="4"/>
      <c r="Q56" s="4"/>
      <c r="R56" s="4"/>
      <c r="S56" s="4"/>
      <c r="T56" s="4"/>
      <c r="U56" s="4"/>
      <c r="V56" s="4"/>
      <c r="W56" s="4"/>
      <c r="X56" s="4"/>
      <c r="Y56" s="4"/>
      <c r="Z56" s="4"/>
      <c r="AA56" s="4" t="s">
        <v>94</v>
      </c>
      <c r="AB56" s="8"/>
      <c r="AC56" s="4"/>
      <c r="AD56" s="4"/>
      <c r="AE56" s="4"/>
      <c r="AF56" s="4"/>
      <c r="AG56" s="4"/>
      <c r="AH56" s="4"/>
      <c r="AI56" s="4"/>
      <c r="AJ56" s="4"/>
      <c r="AK56" s="4"/>
      <c r="AL56" s="4"/>
      <c r="AM56" s="4"/>
      <c r="AN56" s="7"/>
    </row>
    <row r="57" spans="1:40" ht="15" customHeight="1">
      <c r="A57" s="3"/>
      <c r="B57" s="4"/>
      <c r="C57" s="4"/>
      <c r="D57" s="5"/>
      <c r="E57" s="6"/>
      <c r="F57" s="7"/>
      <c r="G57" s="7"/>
      <c r="H57" s="4"/>
      <c r="I57" s="4"/>
      <c r="J57" s="4"/>
      <c r="K57" s="4"/>
      <c r="L57" s="4"/>
      <c r="M57" s="4"/>
      <c r="N57" s="4"/>
      <c r="O57" s="4"/>
      <c r="P57" s="4"/>
      <c r="Q57" s="4"/>
      <c r="R57" s="4"/>
      <c r="S57" s="4"/>
      <c r="T57" s="4"/>
      <c r="U57" s="4"/>
      <c r="V57" s="4"/>
      <c r="W57" s="4"/>
      <c r="X57" s="4"/>
      <c r="Y57" s="4"/>
      <c r="Z57" s="4"/>
      <c r="AA57" s="4"/>
      <c r="AB57" s="8"/>
      <c r="AC57" s="4"/>
      <c r="AD57" s="4"/>
      <c r="AE57" s="4"/>
      <c r="AF57" s="4"/>
      <c r="AG57" s="4"/>
      <c r="AH57" s="4"/>
      <c r="AI57" s="4"/>
      <c r="AJ57" s="4"/>
      <c r="AK57" s="4"/>
      <c r="AL57" s="4"/>
      <c r="AM57" s="4"/>
      <c r="AN57" s="7"/>
    </row>
    <row r="58" spans="1:40" ht="23.25" customHeight="1">
      <c r="A58" s="12"/>
      <c r="B58" s="13">
        <f>COUNT(B3:B57)</f>
        <v>0</v>
      </c>
      <c r="C58" s="13">
        <f>COUNTA(C3:C57)</f>
        <v>50</v>
      </c>
      <c r="D58" s="14"/>
      <c r="E58" s="15"/>
      <c r="F58" s="16"/>
      <c r="G58" s="17"/>
      <c r="H58" s="13">
        <f t="shared" ref="H58:AH58" si="0">COUNTIF(H3:H57,"X")</f>
        <v>7</v>
      </c>
      <c r="I58" s="13">
        <f t="shared" si="0"/>
        <v>0</v>
      </c>
      <c r="J58" s="13">
        <f t="shared" si="0"/>
        <v>3</v>
      </c>
      <c r="K58" s="13">
        <f t="shared" si="0"/>
        <v>2</v>
      </c>
      <c r="L58" s="13">
        <f t="shared" si="0"/>
        <v>0</v>
      </c>
      <c r="M58" s="13">
        <f t="shared" si="0"/>
        <v>0</v>
      </c>
      <c r="N58" s="13">
        <f t="shared" si="0"/>
        <v>1</v>
      </c>
      <c r="O58" s="13">
        <f t="shared" si="0"/>
        <v>0</v>
      </c>
      <c r="P58" s="13">
        <f t="shared" si="0"/>
        <v>0</v>
      </c>
      <c r="Q58" s="13">
        <f t="shared" si="0"/>
        <v>0</v>
      </c>
      <c r="R58" s="13">
        <f t="shared" si="0"/>
        <v>2</v>
      </c>
      <c r="S58" s="13">
        <f t="shared" si="0"/>
        <v>0</v>
      </c>
      <c r="T58" s="13">
        <f t="shared" si="0"/>
        <v>2</v>
      </c>
      <c r="U58" s="13">
        <f t="shared" si="0"/>
        <v>0</v>
      </c>
      <c r="V58" s="13">
        <f t="shared" si="0"/>
        <v>1</v>
      </c>
      <c r="W58" s="13">
        <f t="shared" si="0"/>
        <v>2</v>
      </c>
      <c r="X58" s="13">
        <f t="shared" si="0"/>
        <v>0</v>
      </c>
      <c r="Y58" s="13">
        <f t="shared" si="0"/>
        <v>0</v>
      </c>
      <c r="Z58" s="13">
        <f t="shared" si="0"/>
        <v>0</v>
      </c>
      <c r="AA58" s="13">
        <f t="shared" si="0"/>
        <v>14</v>
      </c>
      <c r="AB58" s="13">
        <f t="shared" si="0"/>
        <v>0</v>
      </c>
      <c r="AC58" s="13">
        <f t="shared" si="0"/>
        <v>4</v>
      </c>
      <c r="AD58" s="13">
        <f t="shared" si="0"/>
        <v>0</v>
      </c>
      <c r="AE58" s="13">
        <f t="shared" si="0"/>
        <v>0</v>
      </c>
      <c r="AF58" s="13">
        <f t="shared" si="0"/>
        <v>0</v>
      </c>
      <c r="AG58" s="13">
        <f t="shared" si="0"/>
        <v>1</v>
      </c>
      <c r="AH58" s="13">
        <f t="shared" si="0"/>
        <v>0</v>
      </c>
      <c r="AI58" s="13"/>
      <c r="AJ58" s="13">
        <f>COUNTIF(AJ3:AJ57,"X")</f>
        <v>3</v>
      </c>
      <c r="AK58" s="13">
        <f>COUNTIF(AK3:AK57,"X")</f>
        <v>0</v>
      </c>
      <c r="AL58" s="13">
        <f>COUNTIF(AL3:AL57,"X")</f>
        <v>1</v>
      </c>
      <c r="AM58" s="13">
        <f>COUNTIF(AM3:AM57,"X")</f>
        <v>5</v>
      </c>
      <c r="AN58" s="16"/>
    </row>
    <row r="59" spans="1:40">
      <c r="A59" s="67"/>
      <c r="B59" s="68"/>
      <c r="C59" s="68"/>
      <c r="D59" s="69"/>
      <c r="E59" s="15"/>
      <c r="F59" s="16"/>
      <c r="G59" s="70"/>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71"/>
    </row>
    <row r="60" spans="1:40" ht="23.25" customHeight="1">
      <c r="A60" s="53"/>
      <c r="B60" s="54"/>
      <c r="C60" s="54"/>
      <c r="D60" s="55"/>
      <c r="E60" s="56"/>
      <c r="F60" s="57"/>
      <c r="G60" s="58"/>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9"/>
    </row>
    <row r="61" spans="1:40" ht="23.25" customHeight="1">
      <c r="A61" s="53"/>
      <c r="B61" s="54"/>
      <c r="C61" s="54"/>
      <c r="D61" s="55"/>
      <c r="E61" s="56"/>
      <c r="F61" s="57"/>
      <c r="G61" s="58"/>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9"/>
    </row>
    <row r="62" spans="1:40" ht="23.25" customHeight="1">
      <c r="A62" s="53"/>
      <c r="B62" s="54"/>
      <c r="C62" s="54"/>
      <c r="D62" s="55"/>
      <c r="E62" s="56"/>
      <c r="F62" s="57"/>
      <c r="G62" s="58"/>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9"/>
    </row>
    <row r="63" spans="1:40" ht="23.25" customHeight="1">
      <c r="A63" s="53"/>
      <c r="B63" s="54"/>
      <c r="C63" s="54"/>
      <c r="D63" s="55"/>
      <c r="E63" s="6" t="s">
        <v>749</v>
      </c>
      <c r="F63" s="57">
        <f>H58</f>
        <v>7</v>
      </c>
      <c r="G63" s="58"/>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9"/>
    </row>
    <row r="64" spans="1:40">
      <c r="A64" s="18"/>
      <c r="B64" s="24"/>
      <c r="C64" s="24"/>
      <c r="D64" s="19"/>
      <c r="E64" s="6" t="str">
        <f>I1</f>
        <v>INCENDIOS</v>
      </c>
      <c r="F64" s="7">
        <f>SUM(I58:M58)</f>
        <v>5</v>
      </c>
      <c r="G64" s="22"/>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1:40">
      <c r="A65" s="18"/>
      <c r="B65" s="24"/>
      <c r="C65" s="24"/>
      <c r="D65" s="19"/>
      <c r="E65" s="6" t="str">
        <f>N1</f>
        <v>MÉDICAS</v>
      </c>
      <c r="F65" s="7">
        <f>SUM(N58:AA58)</f>
        <v>22</v>
      </c>
      <c r="G65" s="22"/>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1:40" ht="23.25" customHeight="1">
      <c r="A66" s="18"/>
      <c r="B66" s="24"/>
      <c r="C66" s="24"/>
      <c r="D66" s="19"/>
      <c r="E66" s="6" t="str">
        <f>AB1</f>
        <v>BUS. RESCATE</v>
      </c>
      <c r="F66" s="7">
        <f>AB58</f>
        <v>0</v>
      </c>
      <c r="G66" s="22"/>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1:40">
      <c r="A67" s="18"/>
      <c r="B67" s="24"/>
      <c r="C67" s="24"/>
      <c r="D67" s="19"/>
      <c r="E67" s="6" t="str">
        <f>AC1</f>
        <v>TRASLADOS</v>
      </c>
      <c r="F67" s="7">
        <f>AC58</f>
        <v>4</v>
      </c>
      <c r="G67" s="22"/>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1:40" ht="27">
      <c r="A68" s="18"/>
      <c r="B68" s="24"/>
      <c r="C68" s="24"/>
      <c r="D68" s="19"/>
      <c r="E68" s="6" t="str">
        <f>AD1</f>
        <v>EVENT. NATURALES</v>
      </c>
      <c r="F68" s="7">
        <f>SUM(AD58:AG58)</f>
        <v>1</v>
      </c>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1:40" ht="18" customHeight="1">
      <c r="A69" s="18"/>
      <c r="B69" s="24"/>
      <c r="C69" s="24"/>
      <c r="D69" s="19"/>
      <c r="E69" s="6" t="str">
        <f>AH1</f>
        <v>LABOR SOCIAL</v>
      </c>
      <c r="F69" s="7">
        <f>SUM(AH58:AM58)</f>
        <v>9</v>
      </c>
      <c r="G69" s="23"/>
      <c r="H69" s="23"/>
      <c r="I69" s="23"/>
      <c r="J69" s="23"/>
      <c r="K69" s="23"/>
      <c r="L69" s="23" t="s">
        <v>711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1:40" ht="25.5" customHeight="1">
      <c r="A70" s="18"/>
      <c r="B70" s="24"/>
      <c r="C70" s="24"/>
      <c r="D70" s="19"/>
      <c r="E70" s="25" t="s">
        <v>169</v>
      </c>
      <c r="F70" s="7">
        <f>SUM(F58:F69)</f>
        <v>48</v>
      </c>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row>
  </sheetData>
  <mergeCells count="14">
    <mergeCell ref="G1:G2"/>
    <mergeCell ref="AH1:AM1"/>
    <mergeCell ref="AN1:AN2"/>
    <mergeCell ref="H1:H2"/>
    <mergeCell ref="I1:M1"/>
    <mergeCell ref="N1:AA1"/>
    <mergeCell ref="AB1:AB2"/>
    <mergeCell ref="AC1:AC2"/>
    <mergeCell ref="AD1:AG1"/>
    <mergeCell ref="A1:A2"/>
    <mergeCell ref="B1:C1"/>
    <mergeCell ref="D1:D2"/>
    <mergeCell ref="E1:E2"/>
    <mergeCell ref="F1:F2"/>
  </mergeCells>
  <pageMargins left="0" right="0" top="0.74803149606299213" bottom="0.74803149606299213" header="0.31496062992125984" footer="0.31496062992125984"/>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N53"/>
  <sheetViews>
    <sheetView topLeftCell="A37" workbookViewId="0">
      <selection activeCell="D9" sqref="D9"/>
    </sheetView>
  </sheetViews>
  <sheetFormatPr baseColWidth="10" defaultRowHeight="15"/>
  <cols>
    <col min="1" max="1" width="7.28515625" customWidth="1"/>
    <col min="2" max="2" width="2.140625" customWidth="1"/>
    <col min="3" max="3" width="2.28515625" customWidth="1"/>
    <col min="4" max="4" width="4" customWidth="1"/>
    <col min="5" max="5" width="9.5703125" customWidth="1"/>
    <col min="6" max="6" width="8.140625" customWidth="1"/>
    <col min="7" max="7" width="29.140625" customWidth="1"/>
    <col min="8" max="9" width="1.5703125" customWidth="1"/>
    <col min="10" max="10" width="1.7109375" customWidth="1"/>
    <col min="11" max="11" width="1.42578125" customWidth="1"/>
    <col min="12" max="13" width="1.5703125" customWidth="1"/>
    <col min="14" max="14" width="1.85546875" customWidth="1"/>
    <col min="15" max="15" width="1.42578125" customWidth="1"/>
    <col min="16" max="16" width="1.85546875" customWidth="1"/>
    <col min="17" max="17" width="2" customWidth="1"/>
    <col min="18" max="19" width="2.140625" customWidth="1"/>
    <col min="20" max="20" width="1.7109375" customWidth="1"/>
    <col min="21" max="21" width="2.28515625" customWidth="1"/>
    <col min="22" max="22" width="1.85546875" customWidth="1"/>
    <col min="23" max="23" width="1.7109375" customWidth="1"/>
    <col min="24" max="24" width="1.5703125" customWidth="1"/>
    <col min="25" max="28" width="1.7109375" customWidth="1"/>
    <col min="29" max="31" width="1.85546875" customWidth="1"/>
    <col min="32" max="32" width="1.5703125" customWidth="1"/>
    <col min="33" max="33" width="1.85546875" customWidth="1"/>
    <col min="34" max="34" width="2.140625" customWidth="1"/>
    <col min="35" max="35" width="1.7109375" customWidth="1"/>
    <col min="36" max="36" width="2.28515625" customWidth="1"/>
    <col min="37" max="37" width="2" customWidth="1"/>
    <col min="38" max="38" width="1.7109375" customWidth="1"/>
    <col min="39" max="39" width="1.85546875" customWidth="1"/>
    <col min="40" max="40" width="2.140625" customWidth="1"/>
  </cols>
  <sheetData>
    <row r="1" spans="1:40">
      <c r="A1" s="185" t="s">
        <v>942</v>
      </c>
      <c r="B1" s="187" t="s">
        <v>1</v>
      </c>
      <c r="C1" s="187"/>
      <c r="D1" s="188" t="s">
        <v>2</v>
      </c>
      <c r="E1" s="190" t="s">
        <v>172</v>
      </c>
      <c r="F1" s="190" t="s">
        <v>3</v>
      </c>
      <c r="G1" s="183"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135">
      <c r="A2" s="186"/>
      <c r="B2" s="1" t="s">
        <v>13</v>
      </c>
      <c r="C2" s="2" t="s">
        <v>14</v>
      </c>
      <c r="D2" s="189"/>
      <c r="E2" s="191"/>
      <c r="F2" s="191"/>
      <c r="G2" s="184"/>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34.5" customHeight="1">
      <c r="A3" s="3">
        <v>45597</v>
      </c>
      <c r="B3" s="4"/>
      <c r="C3" s="4" t="s">
        <v>94</v>
      </c>
      <c r="D3" s="5"/>
      <c r="E3" s="6" t="s">
        <v>411</v>
      </c>
      <c r="F3" s="7" t="s">
        <v>773</v>
      </c>
      <c r="G3" s="7" t="s">
        <v>774</v>
      </c>
      <c r="H3" s="4"/>
      <c r="I3" s="4"/>
      <c r="J3" s="4"/>
      <c r="K3" s="4"/>
      <c r="L3" s="4"/>
      <c r="M3" s="4"/>
      <c r="N3" s="4"/>
      <c r="O3" s="4"/>
      <c r="P3" s="4"/>
      <c r="Q3" s="4"/>
      <c r="R3" s="4"/>
      <c r="S3" s="4"/>
      <c r="T3" s="4"/>
      <c r="U3" s="4"/>
      <c r="V3" s="4"/>
      <c r="W3" s="4"/>
      <c r="X3" s="4"/>
      <c r="Y3" s="4"/>
      <c r="Z3" s="4"/>
      <c r="AA3" s="4"/>
      <c r="AB3" s="8"/>
      <c r="AC3" s="4"/>
      <c r="AD3" s="4"/>
      <c r="AE3" s="4"/>
      <c r="AF3" s="4"/>
      <c r="AG3" s="4"/>
      <c r="AH3" s="4" t="s">
        <v>94</v>
      </c>
      <c r="AI3" s="4"/>
      <c r="AJ3" s="4"/>
      <c r="AK3" s="4"/>
      <c r="AL3" s="4"/>
      <c r="AM3" s="4"/>
      <c r="AN3" s="7"/>
    </row>
    <row r="4" spans="1:40" ht="39.75" customHeight="1">
      <c r="A4" s="3">
        <v>45598</v>
      </c>
      <c r="B4" s="4"/>
      <c r="C4" s="4" t="s">
        <v>94</v>
      </c>
      <c r="D4" s="5"/>
      <c r="E4" s="6" t="s">
        <v>411</v>
      </c>
      <c r="F4" s="7" t="s">
        <v>775</v>
      </c>
      <c r="G4" s="7" t="s">
        <v>778</v>
      </c>
      <c r="H4" s="4"/>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t="s">
        <v>94</v>
      </c>
      <c r="AN4" s="7"/>
    </row>
    <row r="5" spans="1:40" ht="32.25" customHeight="1">
      <c r="A5" s="3">
        <v>45598</v>
      </c>
      <c r="B5" s="4"/>
      <c r="C5" s="4" t="s">
        <v>94</v>
      </c>
      <c r="D5" s="5"/>
      <c r="E5" s="6" t="s">
        <v>411</v>
      </c>
      <c r="F5" s="7" t="s">
        <v>776</v>
      </c>
      <c r="G5" s="7" t="s">
        <v>777</v>
      </c>
      <c r="H5" s="4" t="s">
        <v>94</v>
      </c>
      <c r="I5" s="4"/>
      <c r="J5" s="4"/>
      <c r="K5" s="4"/>
      <c r="L5" s="4"/>
      <c r="M5" s="4"/>
      <c r="N5" s="4"/>
      <c r="O5" s="4"/>
      <c r="P5" s="4"/>
      <c r="Q5" s="4"/>
      <c r="R5" s="4"/>
      <c r="S5" s="4"/>
      <c r="T5" s="4"/>
      <c r="U5" s="4"/>
      <c r="V5" s="4"/>
      <c r="W5" s="4"/>
      <c r="X5" s="4"/>
      <c r="Y5" s="4"/>
      <c r="Z5" s="4"/>
      <c r="AA5" s="4"/>
      <c r="AB5" s="8"/>
      <c r="AC5" s="4"/>
      <c r="AD5" s="4"/>
      <c r="AE5" s="4"/>
      <c r="AF5" s="4"/>
      <c r="AG5" s="4"/>
      <c r="AH5" s="4"/>
      <c r="AI5" s="4"/>
      <c r="AJ5" s="4"/>
      <c r="AK5" s="4"/>
      <c r="AL5" s="4"/>
      <c r="AM5" s="4"/>
      <c r="AN5" s="7"/>
    </row>
    <row r="6" spans="1:40" ht="51" customHeight="1">
      <c r="A6" s="3">
        <v>45598</v>
      </c>
      <c r="B6" s="4" t="s">
        <v>94</v>
      </c>
      <c r="C6" s="4"/>
      <c r="D6" s="5"/>
      <c r="E6" s="6" t="s">
        <v>618</v>
      </c>
      <c r="F6" s="7" t="s">
        <v>563</v>
      </c>
      <c r="G6" s="7" t="s">
        <v>779</v>
      </c>
      <c r="H6" s="4" t="s">
        <v>94</v>
      </c>
      <c r="I6" s="4"/>
      <c r="J6" s="4"/>
      <c r="K6" s="4"/>
      <c r="L6" s="4"/>
      <c r="M6" s="4"/>
      <c r="N6" s="4"/>
      <c r="O6" s="4"/>
      <c r="P6" s="4"/>
      <c r="Q6" s="4"/>
      <c r="R6" s="4"/>
      <c r="S6" s="4"/>
      <c r="T6" s="4"/>
      <c r="U6" s="4"/>
      <c r="V6" s="4"/>
      <c r="W6" s="4"/>
      <c r="X6" s="4"/>
      <c r="Y6" s="4"/>
      <c r="Z6" s="4" t="s">
        <v>94</v>
      </c>
      <c r="AA6" s="4"/>
      <c r="AB6" s="8"/>
      <c r="AC6" s="4"/>
      <c r="AD6" s="4"/>
      <c r="AE6" s="4"/>
      <c r="AF6" s="4"/>
      <c r="AG6" s="4"/>
      <c r="AH6" s="4"/>
      <c r="AI6" s="4"/>
      <c r="AJ6" s="4"/>
      <c r="AK6" s="4"/>
      <c r="AL6" s="4"/>
      <c r="AM6" s="4"/>
      <c r="AN6" s="7"/>
    </row>
    <row r="7" spans="1:40" ht="53.25" customHeight="1">
      <c r="A7" s="3">
        <v>45598</v>
      </c>
      <c r="B7" s="4" t="s">
        <v>94</v>
      </c>
      <c r="C7" s="4"/>
      <c r="D7" s="5"/>
      <c r="E7" s="6" t="s">
        <v>411</v>
      </c>
      <c r="F7" s="7" t="s">
        <v>780</v>
      </c>
      <c r="G7" s="7" t="s">
        <v>781</v>
      </c>
      <c r="H7" s="4" t="s">
        <v>94</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39.75" customHeight="1">
      <c r="A8" s="3">
        <v>45600</v>
      </c>
      <c r="B8" s="4"/>
      <c r="C8" s="4" t="s">
        <v>41</v>
      </c>
      <c r="D8" s="5"/>
      <c r="E8" s="6" t="s">
        <v>800</v>
      </c>
      <c r="F8" s="7" t="s">
        <v>801</v>
      </c>
      <c r="G8" s="7" t="s">
        <v>802</v>
      </c>
      <c r="H8" s="4" t="s">
        <v>41</v>
      </c>
      <c r="I8" s="4"/>
      <c r="J8" s="4"/>
      <c r="K8" s="4"/>
      <c r="L8" s="4"/>
      <c r="M8" s="4"/>
      <c r="N8" s="4"/>
      <c r="O8" s="4"/>
      <c r="P8" s="4"/>
      <c r="Q8" s="4"/>
      <c r="R8" s="4"/>
      <c r="S8" s="4"/>
      <c r="T8" s="4"/>
      <c r="U8" s="4"/>
      <c r="V8" s="4"/>
      <c r="W8" s="4"/>
      <c r="X8" s="4"/>
      <c r="Y8" s="4"/>
      <c r="Z8" s="4"/>
      <c r="AA8" s="4"/>
      <c r="AB8" s="8"/>
      <c r="AC8" s="4"/>
      <c r="AD8" s="4"/>
      <c r="AE8" s="4"/>
      <c r="AF8" s="4"/>
      <c r="AG8" s="4"/>
      <c r="AH8" s="4"/>
      <c r="AI8" s="4"/>
      <c r="AJ8" s="4"/>
      <c r="AK8" s="4"/>
      <c r="AL8" s="4"/>
      <c r="AM8" s="4"/>
      <c r="AN8" s="7"/>
    </row>
    <row r="9" spans="1:40" ht="39" customHeight="1">
      <c r="A9" s="3">
        <v>45603</v>
      </c>
      <c r="B9" s="4"/>
      <c r="C9" s="4" t="s">
        <v>41</v>
      </c>
      <c r="D9" s="5"/>
      <c r="E9" s="6" t="s">
        <v>800</v>
      </c>
      <c r="F9" s="7" t="s">
        <v>803</v>
      </c>
      <c r="G9" s="7" t="s">
        <v>804</v>
      </c>
      <c r="H9" s="4"/>
      <c r="I9" s="4"/>
      <c r="J9" s="4"/>
      <c r="K9" s="4"/>
      <c r="L9" s="4"/>
      <c r="M9" s="4"/>
      <c r="N9" s="4"/>
      <c r="O9" s="4"/>
      <c r="P9" s="4"/>
      <c r="Q9" s="4"/>
      <c r="R9" s="4"/>
      <c r="S9" s="4"/>
      <c r="T9" s="4"/>
      <c r="U9" s="4"/>
      <c r="V9" s="4"/>
      <c r="W9" s="4"/>
      <c r="X9" s="4"/>
      <c r="Y9" s="4"/>
      <c r="Z9" s="4"/>
      <c r="AA9" s="4"/>
      <c r="AB9" s="8"/>
      <c r="AC9" s="4"/>
      <c r="AD9" s="4"/>
      <c r="AE9" s="4"/>
      <c r="AF9" s="4"/>
      <c r="AG9" s="4"/>
      <c r="AH9" s="4"/>
      <c r="AI9" s="4"/>
      <c r="AJ9" s="4"/>
      <c r="AK9" s="4"/>
      <c r="AL9" s="4"/>
      <c r="AM9" s="4"/>
      <c r="AN9" s="7"/>
    </row>
    <row r="10" spans="1:40" ht="42.75" customHeight="1">
      <c r="A10" s="3">
        <v>45605</v>
      </c>
      <c r="B10" s="4" t="s">
        <v>41</v>
      </c>
      <c r="C10" s="4"/>
      <c r="D10" s="5"/>
      <c r="E10" s="6" t="s">
        <v>411</v>
      </c>
      <c r="F10" s="7" t="s">
        <v>782</v>
      </c>
      <c r="G10" s="7" t="s">
        <v>783</v>
      </c>
      <c r="H10" s="4" t="s">
        <v>94</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38.25" customHeight="1">
      <c r="A11" s="3">
        <v>45606</v>
      </c>
      <c r="B11" s="4" t="s">
        <v>41</v>
      </c>
      <c r="C11" s="4"/>
      <c r="D11" s="5"/>
      <c r="E11" s="6" t="s">
        <v>618</v>
      </c>
      <c r="F11" s="7" t="s">
        <v>784</v>
      </c>
      <c r="G11" s="7" t="s">
        <v>785</v>
      </c>
      <c r="H11" s="4"/>
      <c r="I11" s="4"/>
      <c r="J11" s="4"/>
      <c r="K11" s="4"/>
      <c r="L11" s="4"/>
      <c r="M11" s="4"/>
      <c r="N11" s="4"/>
      <c r="O11" s="4"/>
      <c r="P11" s="4"/>
      <c r="Q11" s="4"/>
      <c r="R11" s="4"/>
      <c r="S11" s="4"/>
      <c r="T11" s="4"/>
      <c r="U11" s="4"/>
      <c r="V11" s="4"/>
      <c r="W11" s="4"/>
      <c r="X11" s="4"/>
      <c r="Y11" s="4"/>
      <c r="Z11" s="4"/>
      <c r="AA11" s="4"/>
      <c r="AB11" s="8"/>
      <c r="AC11" s="4" t="s">
        <v>94</v>
      </c>
      <c r="AD11" s="4"/>
      <c r="AE11" s="4"/>
      <c r="AF11" s="4"/>
      <c r="AG11" s="4"/>
      <c r="AH11" s="4"/>
      <c r="AI11" s="4"/>
      <c r="AJ11" s="4"/>
      <c r="AK11" s="4"/>
      <c r="AL11" s="4"/>
      <c r="AM11" s="4"/>
      <c r="AN11" s="7"/>
    </row>
    <row r="12" spans="1:40" ht="43.5" customHeight="1">
      <c r="A12" s="3">
        <v>45606</v>
      </c>
      <c r="B12" s="4" t="s">
        <v>94</v>
      </c>
      <c r="C12" s="4"/>
      <c r="D12" s="5"/>
      <c r="E12" s="6" t="s">
        <v>411</v>
      </c>
      <c r="F12" s="7" t="s">
        <v>786</v>
      </c>
      <c r="G12" s="7" t="s">
        <v>787</v>
      </c>
      <c r="H12" s="4" t="s">
        <v>94</v>
      </c>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0" ht="39" customHeight="1">
      <c r="A13" s="3">
        <v>45606</v>
      </c>
      <c r="B13" s="4" t="s">
        <v>94</v>
      </c>
      <c r="C13" s="4"/>
      <c r="D13" s="5"/>
      <c r="E13" s="6" t="s">
        <v>411</v>
      </c>
      <c r="F13" s="7" t="s">
        <v>788</v>
      </c>
      <c r="G13" s="7" t="s">
        <v>789</v>
      </c>
      <c r="H13" s="4"/>
      <c r="I13" s="4"/>
      <c r="J13" s="4" t="s">
        <v>94</v>
      </c>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42" customHeight="1">
      <c r="A14" s="3">
        <v>45607</v>
      </c>
      <c r="B14" s="4" t="s">
        <v>94</v>
      </c>
      <c r="C14" s="4"/>
      <c r="D14" s="5"/>
      <c r="E14" s="6" t="s">
        <v>411</v>
      </c>
      <c r="F14" s="7" t="s">
        <v>790</v>
      </c>
      <c r="G14" s="7" t="s">
        <v>791</v>
      </c>
      <c r="H14" s="4"/>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t="s">
        <v>94</v>
      </c>
      <c r="AN14" s="7"/>
    </row>
    <row r="15" spans="1:40" ht="41.25" customHeight="1">
      <c r="A15" s="3">
        <v>45607</v>
      </c>
      <c r="B15" s="4" t="s">
        <v>94</v>
      </c>
      <c r="C15" s="4"/>
      <c r="D15" s="5"/>
      <c r="E15" s="6" t="s">
        <v>411</v>
      </c>
      <c r="F15" s="7" t="s">
        <v>792</v>
      </c>
      <c r="G15" s="7" t="s">
        <v>793</v>
      </c>
      <c r="H15" s="4" t="s">
        <v>94</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33.75" customHeight="1">
      <c r="A16" s="3">
        <v>45608</v>
      </c>
      <c r="B16" s="4" t="s">
        <v>41</v>
      </c>
      <c r="C16" s="4"/>
      <c r="D16" s="5"/>
      <c r="E16" s="6" t="s">
        <v>411</v>
      </c>
      <c r="F16" s="7" t="s">
        <v>794</v>
      </c>
      <c r="G16" s="7" t="s">
        <v>795</v>
      </c>
      <c r="H16" s="4"/>
      <c r="I16" s="4"/>
      <c r="J16" s="4"/>
      <c r="K16" s="4"/>
      <c r="L16" s="4"/>
      <c r="M16" s="4"/>
      <c r="N16" s="4"/>
      <c r="O16" s="4"/>
      <c r="P16" s="4"/>
      <c r="Q16" s="4"/>
      <c r="R16" s="4"/>
      <c r="S16" s="4"/>
      <c r="T16" s="4"/>
      <c r="U16" s="4"/>
      <c r="V16" s="4"/>
      <c r="W16" s="4"/>
      <c r="X16" s="4"/>
      <c r="Y16" s="4"/>
      <c r="Z16" s="4"/>
      <c r="AA16" s="4"/>
      <c r="AB16" s="8"/>
      <c r="AC16" s="4"/>
      <c r="AD16" s="4"/>
      <c r="AE16" s="4"/>
      <c r="AF16" s="4"/>
      <c r="AG16" s="4"/>
      <c r="AH16" s="4" t="s">
        <v>94</v>
      </c>
      <c r="AI16" s="4"/>
      <c r="AJ16" s="4"/>
      <c r="AK16" s="4"/>
      <c r="AL16" s="4"/>
      <c r="AM16" s="4"/>
      <c r="AN16" s="7"/>
    </row>
    <row r="17" spans="1:40" ht="40.5" customHeight="1">
      <c r="A17" s="3">
        <v>45608</v>
      </c>
      <c r="B17" s="4" t="s">
        <v>94</v>
      </c>
      <c r="C17" s="4"/>
      <c r="D17" s="5"/>
      <c r="E17" s="6" t="s">
        <v>796</v>
      </c>
      <c r="F17" s="7" t="s">
        <v>797</v>
      </c>
      <c r="G17" s="7" t="s">
        <v>798</v>
      </c>
      <c r="H17" s="4"/>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t="s">
        <v>94</v>
      </c>
      <c r="AN17" s="7"/>
    </row>
    <row r="18" spans="1:40" ht="43.5" customHeight="1">
      <c r="A18" s="3">
        <v>45609</v>
      </c>
      <c r="B18" s="4" t="s">
        <v>94</v>
      </c>
      <c r="C18" s="4"/>
      <c r="D18" s="5"/>
      <c r="E18" s="6" t="s">
        <v>618</v>
      </c>
      <c r="F18" s="7"/>
      <c r="G18" s="7" t="s">
        <v>799</v>
      </c>
      <c r="H18" s="4" t="s">
        <v>94</v>
      </c>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c r="AN18" s="7"/>
    </row>
    <row r="19" spans="1:40" ht="30" customHeight="1">
      <c r="A19" s="3">
        <v>45609</v>
      </c>
      <c r="B19" s="4"/>
      <c r="C19" s="4" t="s">
        <v>41</v>
      </c>
      <c r="D19" s="5">
        <v>3054</v>
      </c>
      <c r="E19" s="6" t="s">
        <v>800</v>
      </c>
      <c r="F19" s="7" t="s">
        <v>805</v>
      </c>
      <c r="G19" s="7" t="s">
        <v>806</v>
      </c>
      <c r="H19" s="4"/>
      <c r="I19" s="4"/>
      <c r="J19" s="4"/>
      <c r="K19" s="4"/>
      <c r="L19" s="4"/>
      <c r="M19" s="4"/>
      <c r="N19" s="4"/>
      <c r="O19" s="4"/>
      <c r="P19" s="4"/>
      <c r="Q19" s="4"/>
      <c r="R19" s="4"/>
      <c r="S19" s="4"/>
      <c r="T19" s="4"/>
      <c r="U19" s="4"/>
      <c r="V19" s="4"/>
      <c r="W19" s="4"/>
      <c r="X19" s="4"/>
      <c r="Y19" s="4"/>
      <c r="Z19" s="4"/>
      <c r="AA19" s="4" t="s">
        <v>41</v>
      </c>
      <c r="AB19" s="8"/>
      <c r="AC19" s="4"/>
      <c r="AD19" s="4"/>
      <c r="AE19" s="4"/>
      <c r="AF19" s="4"/>
      <c r="AG19" s="4"/>
      <c r="AH19" s="4"/>
      <c r="AI19" s="4"/>
      <c r="AJ19" s="4"/>
      <c r="AK19" s="4"/>
      <c r="AL19" s="4"/>
      <c r="AM19" s="4"/>
      <c r="AN19" s="7"/>
    </row>
    <row r="20" spans="1:40" ht="48" customHeight="1">
      <c r="A20" s="3">
        <v>45612</v>
      </c>
      <c r="B20" s="4"/>
      <c r="C20" s="4" t="s">
        <v>41</v>
      </c>
      <c r="D20" s="5">
        <v>3055</v>
      </c>
      <c r="E20" s="6" t="s">
        <v>807</v>
      </c>
      <c r="F20" s="7" t="s">
        <v>803</v>
      </c>
      <c r="G20" s="7" t="s">
        <v>808</v>
      </c>
      <c r="H20" s="4" t="s">
        <v>94</v>
      </c>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c r="AJ20" s="4"/>
      <c r="AK20" s="4"/>
      <c r="AL20" s="4"/>
      <c r="AM20" s="4"/>
      <c r="AN20" s="7"/>
    </row>
    <row r="21" spans="1:40" ht="52.5" customHeight="1">
      <c r="A21" s="3">
        <v>45612</v>
      </c>
      <c r="B21" s="4"/>
      <c r="C21" s="4" t="s">
        <v>41</v>
      </c>
      <c r="D21" s="5">
        <v>3056</v>
      </c>
      <c r="E21" s="6" t="s">
        <v>800</v>
      </c>
      <c r="F21" s="7" t="s">
        <v>809</v>
      </c>
      <c r="G21" s="7" t="s">
        <v>810</v>
      </c>
      <c r="H21" s="4" t="s">
        <v>94</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51.75" customHeight="1">
      <c r="A22" s="3">
        <v>45612</v>
      </c>
      <c r="B22" s="4"/>
      <c r="C22" s="4" t="s">
        <v>41</v>
      </c>
      <c r="D22" s="5">
        <v>3057</v>
      </c>
      <c r="E22" s="6" t="s">
        <v>539</v>
      </c>
      <c r="F22" s="7" t="s">
        <v>811</v>
      </c>
      <c r="G22" s="7" t="s">
        <v>812</v>
      </c>
      <c r="H22" s="4" t="s">
        <v>94</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41.25" customHeight="1">
      <c r="A23" s="3">
        <v>45614</v>
      </c>
      <c r="B23" s="4"/>
      <c r="C23" s="4" t="s">
        <v>94</v>
      </c>
      <c r="D23" s="5"/>
      <c r="E23" s="6" t="s">
        <v>411</v>
      </c>
      <c r="F23" s="6" t="s">
        <v>813</v>
      </c>
      <c r="G23" s="7" t="s">
        <v>814</v>
      </c>
      <c r="H23" s="4"/>
      <c r="I23" s="4"/>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t="s">
        <v>94</v>
      </c>
      <c r="AN23" s="7"/>
    </row>
    <row r="24" spans="1:40" ht="57" customHeight="1">
      <c r="A24" s="3">
        <v>45615</v>
      </c>
      <c r="B24" s="4"/>
      <c r="C24" s="4" t="s">
        <v>94</v>
      </c>
      <c r="D24" s="5"/>
      <c r="E24" s="6" t="s">
        <v>411</v>
      </c>
      <c r="F24" s="7" t="s">
        <v>815</v>
      </c>
      <c r="G24" s="7" t="s">
        <v>816</v>
      </c>
      <c r="H24" s="4" t="s">
        <v>94</v>
      </c>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7"/>
    </row>
    <row r="25" spans="1:40" ht="54" customHeight="1">
      <c r="A25" s="3">
        <v>45615</v>
      </c>
      <c r="B25" s="4"/>
      <c r="C25" s="4" t="s">
        <v>94</v>
      </c>
      <c r="D25" s="5"/>
      <c r="E25" s="6" t="s">
        <v>411</v>
      </c>
      <c r="F25" s="7" t="s">
        <v>817</v>
      </c>
      <c r="G25" s="7" t="s">
        <v>818</v>
      </c>
      <c r="H25" s="4" t="s">
        <v>94</v>
      </c>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43.5" customHeight="1">
      <c r="A26" s="3">
        <v>45616</v>
      </c>
      <c r="B26" s="4"/>
      <c r="C26" s="4" t="s">
        <v>94</v>
      </c>
      <c r="D26" s="5"/>
      <c r="E26" s="6" t="s">
        <v>411</v>
      </c>
      <c r="F26" s="7" t="s">
        <v>819</v>
      </c>
      <c r="G26" s="7" t="s">
        <v>820</v>
      </c>
      <c r="H26" s="4" t="s">
        <v>94</v>
      </c>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53.25" customHeight="1">
      <c r="A27" s="3">
        <v>45617</v>
      </c>
      <c r="B27" s="4"/>
      <c r="C27" s="4" t="s">
        <v>94</v>
      </c>
      <c r="D27" s="5"/>
      <c r="E27" s="6" t="s">
        <v>411</v>
      </c>
      <c r="F27" s="7" t="s">
        <v>821</v>
      </c>
      <c r="G27" s="7" t="s">
        <v>822</v>
      </c>
      <c r="H27" s="4" t="s">
        <v>94</v>
      </c>
      <c r="I27" s="4"/>
      <c r="J27" s="4"/>
      <c r="K27" s="4"/>
      <c r="L27" s="4"/>
      <c r="M27" s="4"/>
      <c r="N27" s="4"/>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ht="42" customHeight="1">
      <c r="A28" s="3">
        <v>45618</v>
      </c>
      <c r="B28" s="4"/>
      <c r="C28" s="4" t="s">
        <v>94</v>
      </c>
      <c r="D28" s="5"/>
      <c r="E28" s="6" t="s">
        <v>411</v>
      </c>
      <c r="F28" s="7" t="s">
        <v>823</v>
      </c>
      <c r="G28" s="7" t="s">
        <v>824</v>
      </c>
      <c r="H28" s="4"/>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t="s">
        <v>94</v>
      </c>
      <c r="AN28" s="7"/>
    </row>
    <row r="29" spans="1:40" ht="47.25" customHeight="1">
      <c r="A29" s="3">
        <v>45618</v>
      </c>
      <c r="B29" s="4"/>
      <c r="C29" s="4" t="s">
        <v>94</v>
      </c>
      <c r="D29" s="5"/>
      <c r="E29" s="6" t="s">
        <v>411</v>
      </c>
      <c r="F29" s="7" t="s">
        <v>775</v>
      </c>
      <c r="G29" s="7" t="s">
        <v>825</v>
      </c>
      <c r="H29" s="4"/>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t="s">
        <v>94</v>
      </c>
      <c r="AN29" s="7"/>
    </row>
    <row r="30" spans="1:40" ht="39.75" customHeight="1">
      <c r="A30" s="3">
        <v>45619</v>
      </c>
      <c r="B30" s="4"/>
      <c r="C30" s="4" t="s">
        <v>94</v>
      </c>
      <c r="D30" s="5">
        <v>3061</v>
      </c>
      <c r="E30" s="6" t="s">
        <v>800</v>
      </c>
      <c r="F30" s="7" t="s">
        <v>826</v>
      </c>
      <c r="G30" s="7" t="s">
        <v>827</v>
      </c>
      <c r="H30" s="4" t="s">
        <v>41</v>
      </c>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ht="30" customHeight="1">
      <c r="A31" s="3">
        <v>45620</v>
      </c>
      <c r="B31" s="4"/>
      <c r="C31" s="4" t="s">
        <v>94</v>
      </c>
      <c r="D31" s="5">
        <v>3062</v>
      </c>
      <c r="E31" s="6" t="s">
        <v>539</v>
      </c>
      <c r="F31" s="7" t="s">
        <v>828</v>
      </c>
      <c r="G31" s="7" t="s">
        <v>829</v>
      </c>
      <c r="H31" s="4"/>
      <c r="I31" s="4"/>
      <c r="J31" s="4"/>
      <c r="K31" s="4"/>
      <c r="L31" s="4"/>
      <c r="M31" s="4"/>
      <c r="N31" s="4"/>
      <c r="O31" s="4"/>
      <c r="P31" s="4"/>
      <c r="Q31" s="4"/>
      <c r="R31" s="4"/>
      <c r="S31" s="4"/>
      <c r="T31" s="4"/>
      <c r="U31" s="4"/>
      <c r="V31" s="4"/>
      <c r="W31" s="4"/>
      <c r="X31" s="4"/>
      <c r="Y31" s="4"/>
      <c r="Z31" s="4"/>
      <c r="AA31" s="4"/>
      <c r="AB31" s="8"/>
      <c r="AC31" s="4" t="s">
        <v>94</v>
      </c>
      <c r="AD31" s="4"/>
      <c r="AE31" s="4"/>
      <c r="AF31" s="4"/>
      <c r="AG31" s="4"/>
      <c r="AH31" s="4"/>
      <c r="AI31" s="4"/>
      <c r="AJ31" s="4"/>
      <c r="AK31" s="4"/>
      <c r="AL31" s="4"/>
      <c r="AM31" s="4"/>
      <c r="AN31" s="7"/>
    </row>
    <row r="32" spans="1:40" ht="30" customHeight="1">
      <c r="A32" s="3">
        <v>45623</v>
      </c>
      <c r="B32" s="4" t="s">
        <v>94</v>
      </c>
      <c r="C32" s="4"/>
      <c r="D32" s="5"/>
      <c r="E32" s="6" t="s">
        <v>800</v>
      </c>
      <c r="F32" s="7" t="s">
        <v>830</v>
      </c>
      <c r="G32" s="7" t="s">
        <v>833</v>
      </c>
      <c r="H32" s="4"/>
      <c r="I32" s="4" t="s">
        <v>41</v>
      </c>
      <c r="J32" s="4"/>
      <c r="K32" s="4"/>
      <c r="L32" s="4"/>
      <c r="M32" s="4"/>
      <c r="N32" s="4"/>
      <c r="O32" s="4"/>
      <c r="P32" s="4"/>
      <c r="Q32" s="4"/>
      <c r="R32" s="4"/>
      <c r="S32" s="4"/>
      <c r="T32" s="4"/>
      <c r="U32" s="4"/>
      <c r="V32" s="4"/>
      <c r="W32" s="4"/>
      <c r="X32" s="4"/>
      <c r="Y32" s="4"/>
      <c r="Z32" s="4"/>
      <c r="AA32" s="4"/>
      <c r="AB32" s="8"/>
      <c r="AC32" s="4"/>
      <c r="AD32" s="4"/>
      <c r="AE32" s="4"/>
      <c r="AF32" s="4"/>
      <c r="AG32" s="4"/>
      <c r="AH32" s="4"/>
      <c r="AI32" s="4"/>
      <c r="AJ32" s="4"/>
      <c r="AK32" s="4"/>
      <c r="AL32" s="4"/>
      <c r="AM32" s="4"/>
      <c r="AN32" s="7"/>
    </row>
    <row r="33" spans="1:40" ht="30" customHeight="1">
      <c r="A33" s="3">
        <v>45623</v>
      </c>
      <c r="B33" s="4" t="s">
        <v>94</v>
      </c>
      <c r="C33" s="4"/>
      <c r="D33" s="5"/>
      <c r="E33" s="6" t="s">
        <v>800</v>
      </c>
      <c r="F33" s="7" t="s">
        <v>831</v>
      </c>
      <c r="G33" s="7" t="s">
        <v>832</v>
      </c>
      <c r="H33" s="4"/>
      <c r="I33" s="4" t="s">
        <v>41</v>
      </c>
      <c r="J33" s="4"/>
      <c r="K33" s="4"/>
      <c r="L33" s="4"/>
      <c r="M33" s="4"/>
      <c r="N33" s="4"/>
      <c r="O33" s="4"/>
      <c r="P33" s="4"/>
      <c r="Q33" s="4"/>
      <c r="R33" s="4"/>
      <c r="S33" s="4"/>
      <c r="T33" s="4"/>
      <c r="U33" s="4"/>
      <c r="V33" s="4"/>
      <c r="W33" s="4"/>
      <c r="X33" s="4"/>
      <c r="Y33" s="4"/>
      <c r="Z33" s="4"/>
      <c r="AA33" s="4"/>
      <c r="AB33" s="8"/>
      <c r="AC33" s="4"/>
      <c r="AD33" s="4"/>
      <c r="AE33" s="4"/>
      <c r="AF33" s="4"/>
      <c r="AG33" s="4"/>
      <c r="AH33" s="4"/>
      <c r="AI33" s="4"/>
      <c r="AJ33" s="4"/>
      <c r="AK33" s="4"/>
      <c r="AL33" s="4"/>
      <c r="AM33" s="4"/>
      <c r="AN33" s="7"/>
    </row>
    <row r="34" spans="1:40" ht="39.75" customHeight="1">
      <c r="A34" s="3">
        <v>45624</v>
      </c>
      <c r="B34" s="4"/>
      <c r="C34" s="4" t="s">
        <v>94</v>
      </c>
      <c r="D34" s="5"/>
      <c r="E34" s="6" t="s">
        <v>411</v>
      </c>
      <c r="F34" s="7" t="s">
        <v>835</v>
      </c>
      <c r="G34" s="7" t="s">
        <v>834</v>
      </c>
      <c r="H34" s="4"/>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t="s">
        <v>94</v>
      </c>
      <c r="AN34" s="7"/>
    </row>
    <row r="35" spans="1:40" ht="39.75" customHeight="1">
      <c r="A35" s="3">
        <v>45625</v>
      </c>
      <c r="B35" s="4"/>
      <c r="C35" s="4" t="s">
        <v>94</v>
      </c>
      <c r="D35" s="5"/>
      <c r="E35" s="6" t="s">
        <v>796</v>
      </c>
      <c r="F35" s="7"/>
      <c r="G35" s="7" t="s">
        <v>838</v>
      </c>
      <c r="H35" s="4"/>
      <c r="I35" s="4"/>
      <c r="J35" s="4"/>
      <c r="K35" s="4"/>
      <c r="L35" s="4"/>
      <c r="M35" s="4"/>
      <c r="N35" s="4"/>
      <c r="O35" s="4"/>
      <c r="P35" s="4"/>
      <c r="Q35" s="4"/>
      <c r="R35" s="4"/>
      <c r="S35" s="4"/>
      <c r="T35" s="4"/>
      <c r="U35" s="4"/>
      <c r="V35" s="4"/>
      <c r="W35" s="4"/>
      <c r="X35" s="4"/>
      <c r="Y35" s="4"/>
      <c r="Z35" s="4"/>
      <c r="AA35" s="4"/>
      <c r="AB35" s="8"/>
      <c r="AC35" s="4"/>
      <c r="AD35" s="4"/>
      <c r="AE35" s="4"/>
      <c r="AF35" s="4"/>
      <c r="AG35" s="4"/>
      <c r="AH35" s="4"/>
      <c r="AI35" s="4"/>
      <c r="AJ35" s="4"/>
      <c r="AK35" s="4"/>
      <c r="AL35" s="4"/>
      <c r="AM35" s="4" t="s">
        <v>94</v>
      </c>
      <c r="AN35" s="7"/>
    </row>
    <row r="36" spans="1:40" ht="39" customHeight="1">
      <c r="A36" s="3">
        <v>45626</v>
      </c>
      <c r="B36" s="4"/>
      <c r="C36" s="4" t="s">
        <v>94</v>
      </c>
      <c r="D36" s="5"/>
      <c r="E36" s="6" t="s">
        <v>411</v>
      </c>
      <c r="F36" s="7" t="s">
        <v>836</v>
      </c>
      <c r="G36" s="7" t="s">
        <v>837</v>
      </c>
      <c r="H36" s="4"/>
      <c r="I36" s="4"/>
      <c r="J36" s="4"/>
      <c r="K36" s="4"/>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t="s">
        <v>94</v>
      </c>
      <c r="AN36" s="7"/>
    </row>
    <row r="37" spans="1:40">
      <c r="A37" s="3"/>
      <c r="B37" s="4"/>
      <c r="C37" s="4"/>
      <c r="D37" s="5"/>
      <c r="E37" s="6"/>
      <c r="F37" s="7"/>
      <c r="G37" s="7"/>
      <c r="H37" s="4"/>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c r="A38" s="12"/>
      <c r="B38" s="13">
        <f>COUNT(B3:B37)</f>
        <v>0</v>
      </c>
      <c r="C38" s="13">
        <f>COUNTA(C3:C37)</f>
        <v>21</v>
      </c>
      <c r="D38" s="14"/>
      <c r="E38" s="15"/>
      <c r="F38" s="16"/>
      <c r="G38" s="17"/>
      <c r="H38" s="13">
        <v>16</v>
      </c>
      <c r="I38" s="13">
        <v>2</v>
      </c>
      <c r="J38" s="13">
        <f t="shared" ref="J38:Y38" si="0">COUNTIF(J3:J37,"X")</f>
        <v>1</v>
      </c>
      <c r="K38" s="13">
        <f t="shared" si="0"/>
        <v>0</v>
      </c>
      <c r="L38" s="13">
        <f t="shared" si="0"/>
        <v>0</v>
      </c>
      <c r="M38" s="13">
        <f t="shared" si="0"/>
        <v>0</v>
      </c>
      <c r="N38" s="62">
        <f t="shared" si="0"/>
        <v>0</v>
      </c>
      <c r="O38" s="62">
        <f t="shared" si="0"/>
        <v>0</v>
      </c>
      <c r="P38" s="62">
        <f t="shared" si="0"/>
        <v>0</v>
      </c>
      <c r="Q38" s="62">
        <f t="shared" si="0"/>
        <v>0</v>
      </c>
      <c r="R38" s="62">
        <f t="shared" si="0"/>
        <v>0</v>
      </c>
      <c r="S38" s="62">
        <f t="shared" si="0"/>
        <v>0</v>
      </c>
      <c r="T38" s="62">
        <f t="shared" si="0"/>
        <v>0</v>
      </c>
      <c r="U38" s="62">
        <f t="shared" si="0"/>
        <v>0</v>
      </c>
      <c r="V38" s="62">
        <f t="shared" si="0"/>
        <v>0</v>
      </c>
      <c r="W38" s="62">
        <f t="shared" si="0"/>
        <v>0</v>
      </c>
      <c r="X38" s="62">
        <f t="shared" si="0"/>
        <v>0</v>
      </c>
      <c r="Y38" s="62">
        <f t="shared" si="0"/>
        <v>0</v>
      </c>
      <c r="Z38" s="62">
        <v>1</v>
      </c>
      <c r="AA38" s="13">
        <f t="shared" ref="AA38:AH38" si="1">COUNTIF(AA3:AA37,"X")</f>
        <v>1</v>
      </c>
      <c r="AB38" s="63">
        <f t="shared" si="1"/>
        <v>0</v>
      </c>
      <c r="AC38" s="13">
        <f t="shared" si="1"/>
        <v>2</v>
      </c>
      <c r="AD38" s="13">
        <f t="shared" si="1"/>
        <v>0</v>
      </c>
      <c r="AE38" s="13">
        <f t="shared" si="1"/>
        <v>0</v>
      </c>
      <c r="AF38" s="13">
        <f t="shared" si="1"/>
        <v>0</v>
      </c>
      <c r="AG38" s="13">
        <f t="shared" si="1"/>
        <v>0</v>
      </c>
      <c r="AH38" s="64">
        <f t="shared" si="1"/>
        <v>2</v>
      </c>
      <c r="AI38" s="64">
        <f>COUNTIF(AJ3:AJ37,"X")</f>
        <v>0</v>
      </c>
      <c r="AJ38" s="64">
        <f>COUNTIF(AJ3:AJ37,"X")</f>
        <v>0</v>
      </c>
      <c r="AK38" s="64">
        <f>COUNTIF(AK3:AK37,"X")</f>
        <v>0</v>
      </c>
      <c r="AL38" s="64">
        <f>COUNTIF(AL3:AL37,"X")</f>
        <v>0</v>
      </c>
      <c r="AM38" s="64">
        <f>COUNTIF(AM3:AM37,"X")</f>
        <v>9</v>
      </c>
      <c r="AN38" s="16"/>
    </row>
    <row r="39" spans="1:40">
      <c r="A39" s="18"/>
      <c r="B39" s="172">
        <f>SUM(B38:C38)</f>
        <v>21</v>
      </c>
      <c r="C39" s="172"/>
      <c r="D39" s="19"/>
      <c r="E39" s="20"/>
      <c r="F39" s="21"/>
      <c r="G39" s="22"/>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row>
    <row r="40" spans="1:40">
      <c r="A40" s="18"/>
      <c r="B40" s="24"/>
      <c r="C40" s="24"/>
      <c r="D40" s="19"/>
      <c r="E40" s="20"/>
      <c r="F40" s="21"/>
      <c r="G40" s="22"/>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row>
    <row r="41" spans="1:40">
      <c r="A41" s="18"/>
      <c r="B41" s="24"/>
      <c r="C41" s="24"/>
      <c r="D41" s="19"/>
      <c r="E41" s="20"/>
      <c r="F41" s="21"/>
      <c r="G41" s="22"/>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row>
    <row r="42" spans="1:40">
      <c r="A42" s="18"/>
      <c r="B42" s="24"/>
      <c r="C42" s="24"/>
      <c r="D42" s="19"/>
      <c r="E42" s="20"/>
      <c r="F42" s="21"/>
      <c r="G42" s="22"/>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row>
    <row r="43" spans="1:40" ht="10.5" customHeight="1">
      <c r="A43" s="18"/>
      <c r="B43" s="24"/>
      <c r="C43" s="24"/>
      <c r="D43" s="19"/>
      <c r="E43" s="20"/>
      <c r="F43" s="21"/>
      <c r="G43" s="22"/>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row>
    <row r="44" spans="1:40" ht="29.25" customHeight="1">
      <c r="A44" s="18"/>
      <c r="B44" s="24"/>
      <c r="C44" s="24"/>
      <c r="D44" s="19"/>
      <c r="E44" s="173" t="s">
        <v>943</v>
      </c>
      <c r="F44" s="173"/>
      <c r="G44" s="22"/>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row>
    <row r="45" spans="1:40" ht="27">
      <c r="A45" s="18"/>
      <c r="B45" s="24"/>
      <c r="C45" s="24"/>
      <c r="D45" s="19"/>
      <c r="E45" s="6" t="str">
        <f>H1</f>
        <v>ACC. TRÁNSITO</v>
      </c>
      <c r="F45" s="60">
        <f>H38</f>
        <v>16</v>
      </c>
      <c r="G45" s="22"/>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row>
    <row r="46" spans="1:40">
      <c r="A46" s="18"/>
      <c r="B46" s="24"/>
      <c r="C46" s="24"/>
      <c r="D46" s="19"/>
      <c r="E46" s="6" t="str">
        <f>I1</f>
        <v>INCENDIOS</v>
      </c>
      <c r="F46" s="60">
        <f>I38+J38</f>
        <v>3</v>
      </c>
      <c r="G46" s="22"/>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row>
    <row r="47" spans="1:40">
      <c r="A47" s="18"/>
      <c r="B47" s="24"/>
      <c r="C47" s="24"/>
      <c r="D47" s="19"/>
      <c r="E47" s="6" t="str">
        <f>N1</f>
        <v>MÉDICAS</v>
      </c>
      <c r="F47" s="60">
        <f>Z38</f>
        <v>1</v>
      </c>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ht="27">
      <c r="A48" s="18"/>
      <c r="B48" s="24"/>
      <c r="C48" s="24"/>
      <c r="D48" s="19"/>
      <c r="E48" s="6" t="str">
        <f>AB1</f>
        <v>BUS. RESCATE</v>
      </c>
      <c r="F48" s="60">
        <f>AB38</f>
        <v>0</v>
      </c>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24"/>
      <c r="C49" s="24"/>
      <c r="D49" s="19"/>
      <c r="E49" s="6" t="str">
        <f>AC1</f>
        <v>TRASLADOS</v>
      </c>
      <c r="F49" s="60">
        <f>AC38</f>
        <v>2</v>
      </c>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ht="40.5">
      <c r="A50" s="18"/>
      <c r="B50" s="24"/>
      <c r="C50" s="24"/>
      <c r="D50" s="19"/>
      <c r="E50" s="6" t="str">
        <f>AD1</f>
        <v>EVENT. NATURALES</v>
      </c>
      <c r="F50" s="60">
        <f>AG38</f>
        <v>0</v>
      </c>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ht="27">
      <c r="A51" s="18"/>
      <c r="B51" s="24"/>
      <c r="C51" s="24"/>
      <c r="D51" s="19"/>
      <c r="E51" s="6" t="str">
        <f>AH1</f>
        <v>LABOR SOCIAL</v>
      </c>
      <c r="F51" s="60">
        <f>AM38+AH38</f>
        <v>11</v>
      </c>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c r="A52" s="18"/>
      <c r="B52" s="24"/>
      <c r="C52" s="24"/>
      <c r="D52" s="19"/>
      <c r="E52" s="6" t="s">
        <v>19</v>
      </c>
      <c r="F52" s="60">
        <f>AA38</f>
        <v>1</v>
      </c>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E53" s="52" t="s">
        <v>658</v>
      </c>
      <c r="F53" s="61">
        <f>SUM(F45:F52)</f>
        <v>34</v>
      </c>
    </row>
  </sheetData>
  <mergeCells count="16">
    <mergeCell ref="AH1:AM1"/>
    <mergeCell ref="AN1:AN2"/>
    <mergeCell ref="B39:C39"/>
    <mergeCell ref="E44:F44"/>
    <mergeCell ref="H1:H2"/>
    <mergeCell ref="I1:M1"/>
    <mergeCell ref="N1:AA1"/>
    <mergeCell ref="AB1:AB2"/>
    <mergeCell ref="AC1:AC2"/>
    <mergeCell ref="AD1:AG1"/>
    <mergeCell ref="G1:G2"/>
    <mergeCell ref="A1:A2"/>
    <mergeCell ref="B1:C1"/>
    <mergeCell ref="D1:D2"/>
    <mergeCell ref="E1:E2"/>
    <mergeCell ref="F1:F2"/>
  </mergeCells>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N61"/>
  <sheetViews>
    <sheetView topLeftCell="A46" workbookViewId="0">
      <selection activeCell="D9" sqref="D9"/>
    </sheetView>
  </sheetViews>
  <sheetFormatPr baseColWidth="10" defaultRowHeight="15"/>
  <cols>
    <col min="1" max="1" width="7.28515625" customWidth="1"/>
    <col min="2" max="2" width="1.85546875" customWidth="1"/>
    <col min="3" max="3" width="2.140625" customWidth="1"/>
    <col min="4" max="4" width="3.5703125" customWidth="1"/>
    <col min="5" max="5" width="11.7109375" customWidth="1"/>
    <col min="6" max="6" width="10.140625" customWidth="1"/>
    <col min="7" max="7" width="29" customWidth="1"/>
    <col min="8" max="8" width="2.140625" customWidth="1"/>
    <col min="9" max="9" width="1.5703125" customWidth="1"/>
    <col min="10" max="10" width="1.7109375" customWidth="1"/>
    <col min="11" max="11" width="1.85546875" customWidth="1"/>
    <col min="12" max="12" width="1.28515625" customWidth="1"/>
    <col min="13" max="13" width="1.5703125" customWidth="1"/>
    <col min="14" max="14" width="1.42578125" customWidth="1"/>
    <col min="15" max="15" width="1.85546875" customWidth="1"/>
    <col min="16" max="16" width="1.5703125" customWidth="1"/>
    <col min="17" max="17" width="1.7109375" customWidth="1"/>
    <col min="18" max="20" width="1.5703125" customWidth="1"/>
    <col min="21" max="21" width="1.7109375" customWidth="1"/>
    <col min="22" max="22" width="2" customWidth="1"/>
    <col min="23" max="23" width="1.42578125" customWidth="1"/>
    <col min="24" max="24" width="1.7109375" customWidth="1"/>
    <col min="25" max="25" width="1.28515625" customWidth="1"/>
    <col min="26" max="26" width="2" customWidth="1"/>
    <col min="27" max="28" width="1.5703125" customWidth="1"/>
    <col min="29" max="29" width="2" customWidth="1"/>
    <col min="30" max="30" width="1.7109375" customWidth="1"/>
    <col min="31" max="31" width="1.5703125" customWidth="1"/>
    <col min="32" max="32" width="1.85546875" customWidth="1"/>
    <col min="33" max="34" width="1.7109375" customWidth="1"/>
    <col min="35" max="35" width="1.5703125" customWidth="1"/>
    <col min="36" max="36" width="2" customWidth="1"/>
    <col min="37" max="37" width="1.5703125" customWidth="1"/>
    <col min="38" max="39" width="2" customWidth="1"/>
    <col min="40" max="40" width="2.140625" customWidth="1"/>
  </cols>
  <sheetData>
    <row r="1" spans="1:40">
      <c r="A1" s="185" t="s">
        <v>839</v>
      </c>
      <c r="B1" s="187" t="s">
        <v>1</v>
      </c>
      <c r="C1" s="187"/>
      <c r="D1" s="188" t="s">
        <v>2</v>
      </c>
      <c r="E1" s="190" t="s">
        <v>172</v>
      </c>
      <c r="F1" s="190" t="s">
        <v>3</v>
      </c>
      <c r="G1" s="183"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135">
      <c r="A2" s="186"/>
      <c r="B2" s="1" t="s">
        <v>13</v>
      </c>
      <c r="C2" s="2" t="s">
        <v>14</v>
      </c>
      <c r="D2" s="189"/>
      <c r="E2" s="191"/>
      <c r="F2" s="191"/>
      <c r="G2" s="184"/>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40.5">
      <c r="A3" s="3">
        <v>45627</v>
      </c>
      <c r="B3" s="4"/>
      <c r="C3" s="4" t="s">
        <v>41</v>
      </c>
      <c r="D3" s="5"/>
      <c r="E3" s="6" t="s">
        <v>411</v>
      </c>
      <c r="F3" s="7" t="s">
        <v>840</v>
      </c>
      <c r="G3" s="7" t="s">
        <v>841</v>
      </c>
      <c r="H3" s="4"/>
      <c r="I3" s="4"/>
      <c r="J3" s="4"/>
      <c r="K3" s="4"/>
      <c r="L3" s="4"/>
      <c r="M3" s="4"/>
      <c r="N3" s="4"/>
      <c r="O3" s="4"/>
      <c r="P3" s="4"/>
      <c r="Q3" s="4"/>
      <c r="R3" s="4"/>
      <c r="S3" s="4"/>
      <c r="T3" s="4"/>
      <c r="U3" s="4"/>
      <c r="V3" s="4"/>
      <c r="W3" s="4"/>
      <c r="X3" s="4"/>
      <c r="Y3" s="4"/>
      <c r="Z3" s="4"/>
      <c r="AA3" s="4"/>
      <c r="AB3" s="8"/>
      <c r="AC3" s="4" t="s">
        <v>94</v>
      </c>
      <c r="AD3" s="4"/>
      <c r="AE3" s="4"/>
      <c r="AF3" s="4"/>
      <c r="AG3" s="4"/>
      <c r="AH3" s="4"/>
      <c r="AI3" s="4"/>
      <c r="AJ3" s="4"/>
      <c r="AK3" s="4"/>
      <c r="AL3" s="4"/>
      <c r="AM3" s="4"/>
      <c r="AN3" s="7"/>
    </row>
    <row r="4" spans="1:40" ht="27">
      <c r="A4" s="3">
        <v>45628</v>
      </c>
      <c r="B4" s="4"/>
      <c r="C4" s="4" t="s">
        <v>94</v>
      </c>
      <c r="D4" s="5"/>
      <c r="E4" s="6" t="s">
        <v>463</v>
      </c>
      <c r="F4" s="7"/>
      <c r="G4" s="7" t="s">
        <v>842</v>
      </c>
      <c r="H4" s="4"/>
      <c r="I4" s="4"/>
      <c r="J4" s="4"/>
      <c r="K4" s="4"/>
      <c r="L4" s="4"/>
      <c r="M4" s="4"/>
      <c r="N4" s="4"/>
      <c r="O4" s="4"/>
      <c r="P4" s="4"/>
      <c r="Q4" s="4"/>
      <c r="R4" s="4"/>
      <c r="S4" s="4"/>
      <c r="T4" s="4"/>
      <c r="U4" s="4"/>
      <c r="V4" s="4"/>
      <c r="W4" s="4"/>
      <c r="X4" s="4"/>
      <c r="Y4" s="4"/>
      <c r="Z4" s="4"/>
      <c r="AA4" s="4"/>
      <c r="AB4" s="8"/>
      <c r="AC4" s="4" t="s">
        <v>94</v>
      </c>
      <c r="AD4" s="4"/>
      <c r="AE4" s="4"/>
      <c r="AF4" s="4"/>
      <c r="AG4" s="4"/>
      <c r="AH4" s="4"/>
      <c r="AI4" s="4"/>
      <c r="AJ4" s="4"/>
      <c r="AK4" s="4"/>
      <c r="AL4" s="4"/>
      <c r="AM4" s="4"/>
      <c r="AN4" s="7"/>
    </row>
    <row r="5" spans="1:40" ht="27">
      <c r="A5" s="3">
        <v>45629</v>
      </c>
      <c r="B5" s="4"/>
      <c r="C5" s="4" t="s">
        <v>41</v>
      </c>
      <c r="D5" s="5">
        <v>3067</v>
      </c>
      <c r="E5" s="6" t="s">
        <v>844</v>
      </c>
      <c r="F5" s="7" t="s">
        <v>845</v>
      </c>
      <c r="G5" s="7" t="s">
        <v>846</v>
      </c>
      <c r="H5" s="4"/>
      <c r="I5" s="4"/>
      <c r="J5" s="4"/>
      <c r="K5" s="4"/>
      <c r="L5" s="4"/>
      <c r="M5" s="4"/>
      <c r="N5" s="4"/>
      <c r="O5" s="4"/>
      <c r="P5" s="4"/>
      <c r="Q5" s="4"/>
      <c r="R5" s="4"/>
      <c r="S5" s="4"/>
      <c r="T5" s="4"/>
      <c r="U5" s="4"/>
      <c r="V5" s="4"/>
      <c r="W5" s="4"/>
      <c r="X5" s="4"/>
      <c r="Y5" s="4"/>
      <c r="Z5" s="4"/>
      <c r="AA5" s="4"/>
      <c r="AB5" s="8"/>
      <c r="AC5" s="4" t="s">
        <v>41</v>
      </c>
      <c r="AD5" s="4"/>
      <c r="AE5" s="4"/>
      <c r="AF5" s="4"/>
      <c r="AG5" s="4"/>
      <c r="AH5" s="4"/>
      <c r="AI5" s="4"/>
      <c r="AJ5" s="4"/>
      <c r="AK5" s="4"/>
      <c r="AL5" s="4"/>
      <c r="AM5" s="4"/>
      <c r="AN5" s="7"/>
    </row>
    <row r="6" spans="1:40" ht="40.5">
      <c r="A6" s="3">
        <v>45629</v>
      </c>
      <c r="B6" s="4"/>
      <c r="C6" s="4" t="s">
        <v>41</v>
      </c>
      <c r="D6" s="5">
        <v>3066</v>
      </c>
      <c r="E6" s="6" t="s">
        <v>847</v>
      </c>
      <c r="F6" s="7" t="s">
        <v>848</v>
      </c>
      <c r="G6" s="7" t="s">
        <v>853</v>
      </c>
      <c r="H6" s="4"/>
      <c r="I6" s="4"/>
      <c r="J6" s="4"/>
      <c r="K6" s="4"/>
      <c r="L6" s="4"/>
      <c r="M6" s="4"/>
      <c r="N6" s="4"/>
      <c r="O6" s="4"/>
      <c r="P6" s="4"/>
      <c r="Q6" s="4"/>
      <c r="R6" s="4"/>
      <c r="S6" s="4"/>
      <c r="T6" s="4"/>
      <c r="U6" s="4"/>
      <c r="V6" s="4"/>
      <c r="W6" s="4"/>
      <c r="X6" s="4"/>
      <c r="Y6" s="4"/>
      <c r="Z6" s="4"/>
      <c r="AA6" s="4"/>
      <c r="AB6" s="8"/>
      <c r="AC6" s="4" t="s">
        <v>41</v>
      </c>
      <c r="AD6" s="4"/>
      <c r="AE6" s="4"/>
      <c r="AF6" s="4"/>
      <c r="AG6" s="4"/>
      <c r="AH6" s="4"/>
      <c r="AI6" s="4"/>
      <c r="AJ6" s="4"/>
      <c r="AK6" s="4"/>
      <c r="AL6" s="4"/>
      <c r="AM6" s="4"/>
      <c r="AN6" s="7"/>
    </row>
    <row r="7" spans="1:40" ht="40.5">
      <c r="A7" s="3">
        <v>45631</v>
      </c>
      <c r="B7" s="4"/>
      <c r="C7" s="4" t="s">
        <v>41</v>
      </c>
      <c r="D7" s="5">
        <v>3068</v>
      </c>
      <c r="E7" s="6" t="s">
        <v>807</v>
      </c>
      <c r="F7" s="7" t="s">
        <v>858</v>
      </c>
      <c r="G7" s="7" t="s">
        <v>859</v>
      </c>
      <c r="H7" s="4" t="s">
        <v>41</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40.5">
      <c r="A8" s="3">
        <v>45631</v>
      </c>
      <c r="B8" s="4"/>
      <c r="C8" s="4" t="s">
        <v>41</v>
      </c>
      <c r="D8" s="5">
        <v>3069</v>
      </c>
      <c r="E8" s="6" t="s">
        <v>463</v>
      </c>
      <c r="F8" s="7" t="s">
        <v>860</v>
      </c>
      <c r="G8" s="7" t="s">
        <v>864</v>
      </c>
      <c r="H8" s="4" t="s">
        <v>41</v>
      </c>
      <c r="I8" s="4"/>
      <c r="J8" s="4"/>
      <c r="K8" s="4"/>
      <c r="L8" s="4"/>
      <c r="M8" s="4"/>
      <c r="N8" s="4"/>
      <c r="O8" s="4"/>
      <c r="P8" s="4"/>
      <c r="Q8" s="4"/>
      <c r="R8" s="4"/>
      <c r="S8" s="4"/>
      <c r="T8" s="4"/>
      <c r="U8" s="4"/>
      <c r="V8" s="4"/>
      <c r="W8" s="4"/>
      <c r="X8" s="4"/>
      <c r="Y8" s="4"/>
      <c r="Z8" s="4"/>
      <c r="AA8" s="4"/>
      <c r="AB8" s="8"/>
      <c r="AC8" s="4"/>
      <c r="AD8" s="4"/>
      <c r="AE8" s="4"/>
      <c r="AF8" s="4"/>
      <c r="AG8" s="4"/>
      <c r="AH8" s="4"/>
      <c r="AI8" s="4"/>
      <c r="AJ8" s="4"/>
      <c r="AK8" s="4"/>
      <c r="AL8" s="4"/>
      <c r="AM8" s="4"/>
      <c r="AN8" s="7"/>
    </row>
    <row r="9" spans="1:40" ht="40.5">
      <c r="A9" s="3">
        <v>45631</v>
      </c>
      <c r="B9" s="4"/>
      <c r="C9" s="4" t="s">
        <v>41</v>
      </c>
      <c r="D9" s="5">
        <v>3070</v>
      </c>
      <c r="E9" s="6" t="s">
        <v>807</v>
      </c>
      <c r="F9" s="7" t="s">
        <v>861</v>
      </c>
      <c r="G9" s="7" t="s">
        <v>865</v>
      </c>
      <c r="H9" s="4" t="s">
        <v>41</v>
      </c>
      <c r="I9" s="4"/>
      <c r="J9" s="4"/>
      <c r="K9" s="4"/>
      <c r="L9" s="4"/>
      <c r="M9" s="4"/>
      <c r="N9" s="4"/>
      <c r="O9" s="4"/>
      <c r="P9" s="4"/>
      <c r="Q9" s="4"/>
      <c r="R9" s="4"/>
      <c r="S9" s="4"/>
      <c r="T9" s="4"/>
      <c r="U9" s="4"/>
      <c r="V9" s="4"/>
      <c r="W9" s="4"/>
      <c r="X9" s="4"/>
      <c r="Y9" s="4"/>
      <c r="Z9" s="4" t="s">
        <v>94</v>
      </c>
      <c r="AA9" s="4"/>
      <c r="AB9" s="8"/>
      <c r="AC9" s="4"/>
      <c r="AD9" s="4"/>
      <c r="AE9" s="4"/>
      <c r="AF9" s="4"/>
      <c r="AG9" s="4"/>
      <c r="AH9" s="4"/>
      <c r="AI9" s="4"/>
      <c r="AJ9" s="4"/>
      <c r="AK9" s="4"/>
      <c r="AL9" s="4"/>
      <c r="AM9" s="4"/>
      <c r="AN9" s="7"/>
    </row>
    <row r="10" spans="1:40" ht="27">
      <c r="A10" s="3">
        <v>45631</v>
      </c>
      <c r="B10" s="4"/>
      <c r="C10" s="4" t="s">
        <v>41</v>
      </c>
      <c r="D10" s="5">
        <v>3071</v>
      </c>
      <c r="E10" s="6" t="s">
        <v>463</v>
      </c>
      <c r="F10" s="7" t="s">
        <v>862</v>
      </c>
      <c r="G10" s="7" t="s">
        <v>863</v>
      </c>
      <c r="H10" s="4" t="s">
        <v>41</v>
      </c>
      <c r="I10" s="4"/>
      <c r="J10" s="4"/>
      <c r="K10" s="4"/>
      <c r="L10" s="4"/>
      <c r="M10" s="4"/>
      <c r="N10" s="4"/>
      <c r="O10" s="4"/>
      <c r="P10" s="4"/>
      <c r="Q10" s="4"/>
      <c r="R10" s="4"/>
      <c r="S10" s="4"/>
      <c r="T10" s="4"/>
      <c r="U10" s="4"/>
      <c r="V10" s="4"/>
      <c r="W10" s="4"/>
      <c r="X10" s="4"/>
      <c r="Y10" s="4"/>
      <c r="Z10" s="4" t="s">
        <v>94</v>
      </c>
      <c r="AA10" s="4"/>
      <c r="AB10" s="8"/>
      <c r="AC10" s="4"/>
      <c r="AD10" s="4"/>
      <c r="AE10" s="4"/>
      <c r="AF10" s="4"/>
      <c r="AG10" s="4"/>
      <c r="AH10" s="4"/>
      <c r="AI10" s="4"/>
      <c r="AJ10" s="4"/>
      <c r="AK10" s="4"/>
      <c r="AL10" s="4"/>
      <c r="AM10" s="4"/>
      <c r="AN10" s="7"/>
    </row>
    <row r="11" spans="1:40" ht="27">
      <c r="A11" s="3">
        <v>45632</v>
      </c>
      <c r="B11" s="4"/>
      <c r="C11" s="4" t="s">
        <v>41</v>
      </c>
      <c r="D11" s="5">
        <v>3072</v>
      </c>
      <c r="E11" s="6" t="s">
        <v>847</v>
      </c>
      <c r="F11" s="7" t="s">
        <v>866</v>
      </c>
      <c r="G11" s="7" t="s">
        <v>867</v>
      </c>
      <c r="H11" s="4" t="s">
        <v>41</v>
      </c>
      <c r="I11" s="4"/>
      <c r="J11" s="4"/>
      <c r="K11" s="4"/>
      <c r="L11" s="4"/>
      <c r="M11" s="4"/>
      <c r="N11" s="4"/>
      <c r="O11" s="4"/>
      <c r="P11" s="4"/>
      <c r="Q11" s="4"/>
      <c r="R11" s="4"/>
      <c r="S11" s="4"/>
      <c r="T11" s="4"/>
      <c r="U11" s="4"/>
      <c r="V11" s="4"/>
      <c r="W11" s="4"/>
      <c r="X11" s="4"/>
      <c r="Y11" s="4"/>
      <c r="Z11" s="4"/>
      <c r="AA11" s="4"/>
      <c r="AB11" s="8"/>
      <c r="AC11" s="4"/>
      <c r="AD11" s="4"/>
      <c r="AE11" s="4"/>
      <c r="AF11" s="4"/>
      <c r="AG11" s="4"/>
      <c r="AH11" s="4"/>
      <c r="AI11" s="4"/>
      <c r="AJ11" s="4"/>
      <c r="AK11" s="4"/>
      <c r="AL11" s="4"/>
      <c r="AM11" s="4"/>
      <c r="AN11" s="7"/>
    </row>
    <row r="12" spans="1:40" ht="27">
      <c r="A12" s="3">
        <v>45632</v>
      </c>
      <c r="B12" s="4"/>
      <c r="C12" s="4" t="s">
        <v>41</v>
      </c>
      <c r="D12" s="5"/>
      <c r="E12" s="6" t="s">
        <v>847</v>
      </c>
      <c r="F12" s="7" t="s">
        <v>849</v>
      </c>
      <c r="G12" s="7" t="s">
        <v>854</v>
      </c>
      <c r="H12" s="4"/>
      <c r="I12" s="4"/>
      <c r="J12" s="4"/>
      <c r="K12" s="4"/>
      <c r="L12" s="4"/>
      <c r="M12" s="4"/>
      <c r="N12" s="4"/>
      <c r="O12" s="4"/>
      <c r="P12" s="4"/>
      <c r="Q12" s="4"/>
      <c r="R12" s="4"/>
      <c r="S12" s="4"/>
      <c r="T12" s="4"/>
      <c r="U12" s="4"/>
      <c r="V12" s="4"/>
      <c r="W12" s="4"/>
      <c r="X12" s="4"/>
      <c r="Y12" s="4"/>
      <c r="Z12" s="4"/>
      <c r="AA12" s="4"/>
      <c r="AB12" s="8"/>
      <c r="AC12" s="4" t="s">
        <v>41</v>
      </c>
      <c r="AD12" s="4"/>
      <c r="AE12" s="4"/>
      <c r="AF12" s="4"/>
      <c r="AG12" s="4"/>
      <c r="AH12" s="4"/>
      <c r="AI12" s="4"/>
      <c r="AJ12" s="4"/>
      <c r="AK12" s="4"/>
      <c r="AL12" s="4"/>
      <c r="AM12" s="4"/>
      <c r="AN12" s="7"/>
    </row>
    <row r="13" spans="1:40" ht="54">
      <c r="A13" s="3">
        <v>45632</v>
      </c>
      <c r="B13" s="4"/>
      <c r="C13" s="4" t="s">
        <v>41</v>
      </c>
      <c r="D13" s="5"/>
      <c r="E13" s="6" t="s">
        <v>847</v>
      </c>
      <c r="F13" s="7" t="s">
        <v>850</v>
      </c>
      <c r="G13" s="7" t="s">
        <v>855</v>
      </c>
      <c r="H13" s="4" t="s">
        <v>41</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27">
      <c r="A14" s="3">
        <v>45632</v>
      </c>
      <c r="B14" s="4"/>
      <c r="C14" s="4" t="s">
        <v>41</v>
      </c>
      <c r="D14" s="5"/>
      <c r="E14" s="6" t="s">
        <v>851</v>
      </c>
      <c r="F14" s="7" t="s">
        <v>852</v>
      </c>
      <c r="G14" s="7" t="s">
        <v>856</v>
      </c>
      <c r="H14" s="4"/>
      <c r="I14" s="4"/>
      <c r="J14" s="4"/>
      <c r="K14" s="4"/>
      <c r="L14" s="4"/>
      <c r="M14" s="4"/>
      <c r="N14" s="4"/>
      <c r="O14" s="4"/>
      <c r="P14" s="4"/>
      <c r="Q14" s="4"/>
      <c r="R14" s="4"/>
      <c r="S14" s="4"/>
      <c r="T14" s="4"/>
      <c r="U14" s="4"/>
      <c r="V14" s="4"/>
      <c r="W14" s="4"/>
      <c r="X14" s="4"/>
      <c r="Y14" s="4"/>
      <c r="Z14" s="4"/>
      <c r="AA14" s="4"/>
      <c r="AB14" s="8"/>
      <c r="AC14" s="4" t="s">
        <v>41</v>
      </c>
      <c r="AD14" s="4"/>
      <c r="AE14" s="4"/>
      <c r="AF14" s="4"/>
      <c r="AG14" s="4"/>
      <c r="AH14" s="4"/>
      <c r="AI14" s="4"/>
      <c r="AJ14" s="4"/>
      <c r="AK14" s="4"/>
      <c r="AL14" s="4"/>
      <c r="AM14" s="4"/>
      <c r="AN14" s="7"/>
    </row>
    <row r="15" spans="1:40" ht="42.75" customHeight="1">
      <c r="A15" s="3">
        <v>45632</v>
      </c>
      <c r="B15" s="4"/>
      <c r="C15" s="4" t="s">
        <v>41</v>
      </c>
      <c r="D15" s="5"/>
      <c r="E15" s="6" t="s">
        <v>851</v>
      </c>
      <c r="F15" s="7"/>
      <c r="G15" s="7" t="s">
        <v>857</v>
      </c>
      <c r="H15" s="4"/>
      <c r="I15" s="4" t="s">
        <v>41</v>
      </c>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40.5" customHeight="1">
      <c r="A16" s="3">
        <v>45634</v>
      </c>
      <c r="B16" s="4"/>
      <c r="C16" s="4" t="s">
        <v>94</v>
      </c>
      <c r="D16" s="5"/>
      <c r="E16" s="6" t="s">
        <v>411</v>
      </c>
      <c r="F16" s="7" t="s">
        <v>868</v>
      </c>
      <c r="G16" s="7" t="s">
        <v>869</v>
      </c>
      <c r="H16" s="4" t="s">
        <v>94</v>
      </c>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c r="AN16" s="7"/>
    </row>
    <row r="17" spans="1:40" ht="40.5">
      <c r="A17" s="3">
        <v>45634</v>
      </c>
      <c r="B17" s="4"/>
      <c r="C17" s="4" t="s">
        <v>94</v>
      </c>
      <c r="D17" s="5"/>
      <c r="E17" s="6" t="s">
        <v>411</v>
      </c>
      <c r="F17" s="7" t="s">
        <v>870</v>
      </c>
      <c r="G17" s="7" t="s">
        <v>871</v>
      </c>
      <c r="H17" s="4"/>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t="s">
        <v>94</v>
      </c>
      <c r="AN17" s="7"/>
    </row>
    <row r="18" spans="1:40" ht="40.5">
      <c r="A18" s="3">
        <v>45634</v>
      </c>
      <c r="B18" s="4"/>
      <c r="C18" s="4" t="s">
        <v>94</v>
      </c>
      <c r="D18" s="5"/>
      <c r="E18" s="6" t="s">
        <v>411</v>
      </c>
      <c r="F18" s="7" t="s">
        <v>872</v>
      </c>
      <c r="G18" s="7" t="s">
        <v>873</v>
      </c>
      <c r="H18" s="4"/>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t="s">
        <v>94</v>
      </c>
      <c r="AN18" s="7"/>
    </row>
    <row r="19" spans="1:40" ht="40.5">
      <c r="A19" s="3">
        <v>45635</v>
      </c>
      <c r="B19" s="4"/>
      <c r="C19" s="4" t="s">
        <v>94</v>
      </c>
      <c r="D19" s="5"/>
      <c r="E19" s="6" t="s">
        <v>411</v>
      </c>
      <c r="F19" s="7" t="s">
        <v>874</v>
      </c>
      <c r="G19" s="7" t="s">
        <v>875</v>
      </c>
      <c r="H19" s="4"/>
      <c r="I19" s="4"/>
      <c r="J19" s="4"/>
      <c r="K19" s="4"/>
      <c r="L19" s="4"/>
      <c r="M19" s="4"/>
      <c r="N19" s="4"/>
      <c r="O19" s="4"/>
      <c r="P19" s="4"/>
      <c r="Q19" s="4"/>
      <c r="R19" s="4"/>
      <c r="S19" s="4"/>
      <c r="T19" s="4"/>
      <c r="U19" s="4"/>
      <c r="V19" s="4"/>
      <c r="W19" s="4"/>
      <c r="X19" s="4"/>
      <c r="Y19" s="4"/>
      <c r="Z19" s="4"/>
      <c r="AA19" s="4" t="s">
        <v>94</v>
      </c>
      <c r="AB19" s="8"/>
      <c r="AC19" s="4"/>
      <c r="AD19" s="4"/>
      <c r="AE19" s="4"/>
      <c r="AF19" s="4"/>
      <c r="AG19" s="4"/>
      <c r="AH19" s="4"/>
      <c r="AI19" s="4"/>
      <c r="AJ19" s="4"/>
      <c r="AK19" s="4"/>
      <c r="AL19" s="4"/>
      <c r="AM19" s="4"/>
      <c r="AN19" s="7"/>
    </row>
    <row r="20" spans="1:40" ht="40.5">
      <c r="A20" s="3">
        <v>45636</v>
      </c>
      <c r="B20" s="4"/>
      <c r="C20" s="4" t="s">
        <v>94</v>
      </c>
      <c r="D20" s="5"/>
      <c r="E20" s="6" t="s">
        <v>411</v>
      </c>
      <c r="F20" s="7" t="s">
        <v>876</v>
      </c>
      <c r="G20" s="7" t="s">
        <v>877</v>
      </c>
      <c r="H20" s="4" t="s">
        <v>94</v>
      </c>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c r="AJ20" s="4"/>
      <c r="AK20" s="4"/>
      <c r="AL20" s="4"/>
      <c r="AM20" s="4"/>
      <c r="AN20" s="7"/>
    </row>
    <row r="21" spans="1:40" ht="40.5">
      <c r="A21" s="3">
        <v>45636</v>
      </c>
      <c r="B21" s="4"/>
      <c r="C21" s="4" t="s">
        <v>94</v>
      </c>
      <c r="D21" s="5"/>
      <c r="E21" s="6" t="s">
        <v>618</v>
      </c>
      <c r="F21" s="7" t="s">
        <v>878</v>
      </c>
      <c r="G21" s="7" t="s">
        <v>879</v>
      </c>
      <c r="H21" s="4" t="s">
        <v>94</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40.5">
      <c r="A22" s="3">
        <v>45637</v>
      </c>
      <c r="B22" s="4"/>
      <c r="C22" s="4" t="s">
        <v>94</v>
      </c>
      <c r="D22" s="5"/>
      <c r="E22" s="6" t="s">
        <v>411</v>
      </c>
      <c r="F22" s="7" t="s">
        <v>880</v>
      </c>
      <c r="G22" s="7" t="s">
        <v>881</v>
      </c>
      <c r="H22" s="4"/>
      <c r="I22" s="4"/>
      <c r="J22" s="4"/>
      <c r="K22" s="4"/>
      <c r="L22" s="4"/>
      <c r="M22" s="4"/>
      <c r="N22" s="4"/>
      <c r="O22" s="4"/>
      <c r="P22" s="4"/>
      <c r="Q22" s="4"/>
      <c r="R22" s="4"/>
      <c r="S22" s="4"/>
      <c r="T22" s="4"/>
      <c r="U22" s="4"/>
      <c r="V22" s="4"/>
      <c r="W22" s="4"/>
      <c r="X22" s="4"/>
      <c r="Y22" s="4"/>
      <c r="Z22" s="4"/>
      <c r="AA22" s="4"/>
      <c r="AB22" s="8"/>
      <c r="AC22" s="4" t="s">
        <v>94</v>
      </c>
      <c r="AD22" s="4"/>
      <c r="AE22" s="4"/>
      <c r="AF22" s="4"/>
      <c r="AG22" s="4"/>
      <c r="AH22" s="4"/>
      <c r="AI22" s="4"/>
      <c r="AJ22" s="4"/>
      <c r="AK22" s="4"/>
      <c r="AL22" s="4"/>
      <c r="AM22" s="4"/>
      <c r="AN22" s="7"/>
    </row>
    <row r="23" spans="1:40" ht="40.5">
      <c r="A23" s="3">
        <v>45637</v>
      </c>
      <c r="B23" s="4"/>
      <c r="C23" s="4" t="s">
        <v>94</v>
      </c>
      <c r="D23" s="5"/>
      <c r="E23" s="6" t="s">
        <v>411</v>
      </c>
      <c r="F23" s="7" t="s">
        <v>882</v>
      </c>
      <c r="G23" s="7" t="s">
        <v>883</v>
      </c>
      <c r="H23" s="4" t="s">
        <v>94</v>
      </c>
      <c r="I23" s="4"/>
      <c r="J23" s="4"/>
      <c r="K23" s="4"/>
      <c r="L23" s="4"/>
      <c r="M23" s="4"/>
      <c r="N23" s="4"/>
      <c r="O23" s="4"/>
      <c r="P23" s="4"/>
      <c r="Q23" s="4"/>
      <c r="R23" s="4"/>
      <c r="S23" s="4"/>
      <c r="T23" s="4"/>
      <c r="U23" s="4"/>
      <c r="V23" s="4"/>
      <c r="W23" s="4"/>
      <c r="X23" s="4"/>
      <c r="Y23" s="4"/>
      <c r="Z23" s="4" t="s">
        <v>94</v>
      </c>
      <c r="AA23" s="4"/>
      <c r="AB23" s="8"/>
      <c r="AC23" s="4"/>
      <c r="AD23" s="4"/>
      <c r="AE23" s="4"/>
      <c r="AF23" s="4"/>
      <c r="AG23" s="4"/>
      <c r="AH23" s="4"/>
      <c r="AI23" s="4"/>
      <c r="AJ23" s="4"/>
      <c r="AK23" s="4"/>
      <c r="AL23" s="4"/>
      <c r="AM23" s="4"/>
      <c r="AN23" s="7"/>
    </row>
    <row r="24" spans="1:40" ht="40.5">
      <c r="A24" s="3">
        <v>45638</v>
      </c>
      <c r="B24" s="4"/>
      <c r="C24" s="4" t="s">
        <v>94</v>
      </c>
      <c r="D24" s="5"/>
      <c r="E24" s="6" t="s">
        <v>411</v>
      </c>
      <c r="F24" s="7" t="s">
        <v>884</v>
      </c>
      <c r="G24" s="7" t="s">
        <v>885</v>
      </c>
      <c r="H24" s="4"/>
      <c r="I24" s="4"/>
      <c r="J24" s="4"/>
      <c r="K24" s="4"/>
      <c r="L24" s="4" t="s">
        <v>94</v>
      </c>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7"/>
    </row>
    <row r="25" spans="1:40" ht="60.75" customHeight="1">
      <c r="A25" s="3">
        <v>45638</v>
      </c>
      <c r="B25" s="4" t="s">
        <v>94</v>
      </c>
      <c r="C25" s="4"/>
      <c r="D25" s="5"/>
      <c r="E25" s="6" t="s">
        <v>411</v>
      </c>
      <c r="F25" s="7" t="s">
        <v>886</v>
      </c>
      <c r="G25" s="7" t="s">
        <v>887</v>
      </c>
      <c r="H25" s="4" t="s">
        <v>94</v>
      </c>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60.75" customHeight="1">
      <c r="A26" s="3">
        <v>45640</v>
      </c>
      <c r="B26" s="4"/>
      <c r="C26" s="4" t="s">
        <v>41</v>
      </c>
      <c r="D26" s="5">
        <v>3083</v>
      </c>
      <c r="E26" s="6" t="s">
        <v>414</v>
      </c>
      <c r="F26" s="7" t="s">
        <v>888</v>
      </c>
      <c r="G26" s="7" t="s">
        <v>889</v>
      </c>
      <c r="H26" s="4"/>
      <c r="I26" s="4"/>
      <c r="J26" s="4"/>
      <c r="K26" s="4"/>
      <c r="L26" s="4"/>
      <c r="M26" s="4"/>
      <c r="N26" s="4" t="s">
        <v>41</v>
      </c>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60.75" customHeight="1">
      <c r="A27" s="3">
        <v>45640</v>
      </c>
      <c r="B27" s="4"/>
      <c r="C27" s="4" t="s">
        <v>41</v>
      </c>
      <c r="D27" s="5">
        <v>3084</v>
      </c>
      <c r="E27" s="6" t="s">
        <v>414</v>
      </c>
      <c r="F27" s="7" t="s">
        <v>890</v>
      </c>
      <c r="G27" s="7" t="s">
        <v>891</v>
      </c>
      <c r="H27" s="4" t="s">
        <v>41</v>
      </c>
      <c r="I27" s="4"/>
      <c r="J27" s="4"/>
      <c r="K27" s="4"/>
      <c r="L27" s="4"/>
      <c r="M27" s="4"/>
      <c r="N27" s="4"/>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ht="60.75" customHeight="1">
      <c r="A28" s="3">
        <v>45641</v>
      </c>
      <c r="B28" s="4"/>
      <c r="C28" s="4" t="s">
        <v>41</v>
      </c>
      <c r="D28" s="5">
        <v>3085</v>
      </c>
      <c r="E28" s="6" t="s">
        <v>414</v>
      </c>
      <c r="F28" s="7" t="s">
        <v>892</v>
      </c>
      <c r="G28" s="7" t="s">
        <v>893</v>
      </c>
      <c r="H28" s="4"/>
      <c r="I28" s="4"/>
      <c r="J28" s="4"/>
      <c r="K28" s="4"/>
      <c r="L28" s="4"/>
      <c r="M28" s="4"/>
      <c r="N28" s="4"/>
      <c r="O28" s="4"/>
      <c r="P28" s="4"/>
      <c r="Q28" s="4"/>
      <c r="R28" s="4"/>
      <c r="S28" s="4"/>
      <c r="T28" s="4"/>
      <c r="U28" s="4" t="s">
        <v>94</v>
      </c>
      <c r="V28" s="4"/>
      <c r="W28" s="4"/>
      <c r="X28" s="4"/>
      <c r="Y28" s="4"/>
      <c r="Z28" s="4"/>
      <c r="AA28" s="4"/>
      <c r="AB28" s="8"/>
      <c r="AC28" s="4"/>
      <c r="AD28" s="4"/>
      <c r="AE28" s="4"/>
      <c r="AF28" s="4"/>
      <c r="AG28" s="4"/>
      <c r="AH28" s="4"/>
      <c r="AI28" s="4"/>
      <c r="AJ28" s="4"/>
      <c r="AK28" s="4"/>
      <c r="AL28" s="4"/>
      <c r="AM28" s="4"/>
      <c r="AN28" s="7"/>
    </row>
    <row r="29" spans="1:40" ht="60.75" customHeight="1">
      <c r="A29" s="3">
        <v>45642</v>
      </c>
      <c r="B29" s="4"/>
      <c r="C29" s="4"/>
      <c r="D29" s="5">
        <v>3086</v>
      </c>
      <c r="E29" s="6" t="s">
        <v>414</v>
      </c>
      <c r="F29" s="7" t="s">
        <v>894</v>
      </c>
      <c r="G29" s="7" t="s">
        <v>895</v>
      </c>
      <c r="H29" s="4" t="s">
        <v>94</v>
      </c>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7"/>
    </row>
    <row r="30" spans="1:40" ht="60.75" customHeight="1">
      <c r="A30" s="3">
        <v>45643</v>
      </c>
      <c r="B30" s="4"/>
      <c r="C30" s="4" t="s">
        <v>41</v>
      </c>
      <c r="D30" s="5">
        <v>3088</v>
      </c>
      <c r="E30" s="6" t="s">
        <v>807</v>
      </c>
      <c r="F30" s="7" t="s">
        <v>896</v>
      </c>
      <c r="G30" s="7" t="s">
        <v>897</v>
      </c>
      <c r="H30" s="4" t="s">
        <v>94</v>
      </c>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ht="45.75" customHeight="1">
      <c r="A31" s="3">
        <v>45645</v>
      </c>
      <c r="B31" s="3"/>
      <c r="C31" s="4" t="s">
        <v>41</v>
      </c>
      <c r="D31" s="5"/>
      <c r="E31" s="6" t="s">
        <v>463</v>
      </c>
      <c r="F31" s="7" t="s">
        <v>898</v>
      </c>
      <c r="G31" s="7" t="s">
        <v>899</v>
      </c>
      <c r="H31" s="4" t="s">
        <v>94</v>
      </c>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c r="AN31" s="7"/>
    </row>
    <row r="32" spans="1:40" ht="60.75" customHeight="1">
      <c r="A32" s="3">
        <v>45645</v>
      </c>
      <c r="B32" s="66"/>
      <c r="C32" s="66" t="s">
        <v>94</v>
      </c>
      <c r="D32" s="66"/>
      <c r="E32" s="6" t="s">
        <v>463</v>
      </c>
      <c r="F32" s="7" t="s">
        <v>900</v>
      </c>
      <c r="G32" s="7" t="s">
        <v>901</v>
      </c>
      <c r="H32" s="4" t="s">
        <v>94</v>
      </c>
      <c r="I32" s="4"/>
      <c r="J32" s="4"/>
      <c r="K32" s="4"/>
      <c r="L32" s="4"/>
      <c r="M32" s="4"/>
      <c r="N32" s="4"/>
      <c r="O32" s="4"/>
      <c r="P32" s="4"/>
      <c r="Q32" s="4"/>
      <c r="R32" s="4"/>
      <c r="S32" s="4"/>
      <c r="T32" s="4"/>
      <c r="U32" s="4"/>
      <c r="V32" s="4"/>
      <c r="W32" s="4"/>
      <c r="X32" s="4"/>
      <c r="Y32" s="4"/>
      <c r="Z32" s="4"/>
      <c r="AA32" s="4"/>
      <c r="AB32" s="8"/>
      <c r="AC32" s="4"/>
      <c r="AD32" s="4"/>
      <c r="AE32" s="4"/>
      <c r="AF32" s="4"/>
      <c r="AG32" s="4"/>
      <c r="AH32" s="4"/>
      <c r="AI32" s="4"/>
      <c r="AJ32" s="4"/>
      <c r="AK32" s="4"/>
      <c r="AL32" s="4"/>
      <c r="AM32" s="4"/>
      <c r="AN32" s="7"/>
    </row>
    <row r="33" spans="1:40" ht="60.75" customHeight="1">
      <c r="A33" s="3">
        <v>45646</v>
      </c>
      <c r="B33" s="4"/>
      <c r="C33" s="4" t="s">
        <v>94</v>
      </c>
      <c r="D33" s="5"/>
      <c r="E33" s="6" t="s">
        <v>411</v>
      </c>
      <c r="F33" s="7" t="s">
        <v>902</v>
      </c>
      <c r="G33" s="7" t="s">
        <v>903</v>
      </c>
      <c r="H33" s="4" t="s">
        <v>94</v>
      </c>
      <c r="I33" s="4"/>
      <c r="J33" s="4"/>
      <c r="K33" s="4"/>
      <c r="L33" s="4"/>
      <c r="M33" s="4"/>
      <c r="N33" s="4"/>
      <c r="O33" s="4"/>
      <c r="P33" s="4"/>
      <c r="Q33" s="4"/>
      <c r="R33" s="4"/>
      <c r="S33" s="4"/>
      <c r="T33" s="4"/>
      <c r="U33" s="4"/>
      <c r="V33" s="4"/>
      <c r="W33" s="4"/>
      <c r="X33" s="4"/>
      <c r="Y33" s="4"/>
      <c r="Z33" s="4"/>
      <c r="AA33" s="4"/>
      <c r="AB33" s="8"/>
      <c r="AC33" s="4"/>
      <c r="AD33" s="4"/>
      <c r="AE33" s="4"/>
      <c r="AF33" s="4"/>
      <c r="AG33" s="4"/>
      <c r="AH33" s="4"/>
      <c r="AI33" s="4"/>
      <c r="AJ33" s="4"/>
      <c r="AK33" s="4"/>
      <c r="AL33" s="4"/>
      <c r="AM33" s="4"/>
      <c r="AN33" s="7"/>
    </row>
    <row r="34" spans="1:40" ht="60.75" customHeight="1">
      <c r="A34" s="3">
        <v>45647</v>
      </c>
      <c r="B34" s="4" t="s">
        <v>94</v>
      </c>
      <c r="C34" s="4"/>
      <c r="D34" s="5"/>
      <c r="E34" s="6" t="s">
        <v>411</v>
      </c>
      <c r="F34" s="7" t="s">
        <v>904</v>
      </c>
      <c r="G34" s="7" t="s">
        <v>905</v>
      </c>
      <c r="H34" s="4"/>
      <c r="I34" s="4"/>
      <c r="J34" s="4"/>
      <c r="K34" s="4"/>
      <c r="L34" s="4"/>
      <c r="M34" s="4"/>
      <c r="N34" s="4"/>
      <c r="O34" s="4"/>
      <c r="P34" s="4"/>
      <c r="Q34" s="4"/>
      <c r="R34" s="4"/>
      <c r="S34" s="4"/>
      <c r="T34" s="4"/>
      <c r="U34" s="4"/>
      <c r="V34" s="4" t="s">
        <v>94</v>
      </c>
      <c r="W34" s="4"/>
      <c r="X34" s="4"/>
      <c r="Y34" s="4"/>
      <c r="Z34" s="4"/>
      <c r="AA34" s="4"/>
      <c r="AB34" s="8"/>
      <c r="AC34" s="4"/>
      <c r="AD34" s="4"/>
      <c r="AE34" s="4"/>
      <c r="AF34" s="4"/>
      <c r="AG34" s="4"/>
      <c r="AH34" s="4"/>
      <c r="AI34" s="4"/>
      <c r="AJ34" s="4"/>
      <c r="AK34" s="4"/>
      <c r="AL34" s="4"/>
      <c r="AM34" s="4"/>
      <c r="AN34" s="7"/>
    </row>
    <row r="35" spans="1:40" ht="60.75" customHeight="1">
      <c r="A35" s="3">
        <v>45647</v>
      </c>
      <c r="B35" s="4"/>
      <c r="C35" s="4" t="s">
        <v>94</v>
      </c>
      <c r="D35" s="5"/>
      <c r="E35" s="6" t="s">
        <v>411</v>
      </c>
      <c r="F35" s="7" t="s">
        <v>906</v>
      </c>
      <c r="G35" s="7" t="s">
        <v>907</v>
      </c>
      <c r="H35" s="4" t="s">
        <v>94</v>
      </c>
      <c r="I35" s="4"/>
      <c r="J35" s="4"/>
      <c r="K35" s="4"/>
      <c r="L35" s="4"/>
      <c r="M35" s="4"/>
      <c r="N35" s="4"/>
      <c r="O35" s="4"/>
      <c r="P35" s="4"/>
      <c r="Q35" s="4"/>
      <c r="R35" s="4"/>
      <c r="S35" s="4"/>
      <c r="T35" s="4"/>
      <c r="U35" s="4"/>
      <c r="V35" s="4"/>
      <c r="W35" s="4"/>
      <c r="X35" s="4"/>
      <c r="Y35" s="4"/>
      <c r="Z35" s="4" t="s">
        <v>94</v>
      </c>
      <c r="AA35" s="4"/>
      <c r="AB35" s="8"/>
      <c r="AC35" s="4"/>
      <c r="AD35" s="4"/>
      <c r="AE35" s="4"/>
      <c r="AF35" s="4"/>
      <c r="AG35" s="4"/>
      <c r="AH35" s="4"/>
      <c r="AI35" s="4"/>
      <c r="AJ35" s="4"/>
      <c r="AK35" s="4"/>
      <c r="AL35" s="4"/>
      <c r="AM35" s="4"/>
      <c r="AN35" s="7"/>
    </row>
    <row r="36" spans="1:40" ht="45.75" customHeight="1">
      <c r="A36" s="3">
        <v>45648</v>
      </c>
      <c r="B36" s="4"/>
      <c r="C36" s="4" t="s">
        <v>94</v>
      </c>
      <c r="D36" s="5"/>
      <c r="E36" s="6" t="s">
        <v>411</v>
      </c>
      <c r="F36" s="7" t="s">
        <v>908</v>
      </c>
      <c r="G36" s="7" t="s">
        <v>909</v>
      </c>
      <c r="H36" s="4" t="s">
        <v>94</v>
      </c>
      <c r="I36" s="4"/>
      <c r="J36" s="4"/>
      <c r="K36" s="4"/>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c r="AN36" s="7"/>
    </row>
    <row r="37" spans="1:40" ht="45.75" customHeight="1">
      <c r="A37" s="3">
        <v>45650</v>
      </c>
      <c r="B37" s="4"/>
      <c r="C37" s="4" t="s">
        <v>41</v>
      </c>
      <c r="D37" s="5">
        <v>3093</v>
      </c>
      <c r="E37" s="6" t="s">
        <v>851</v>
      </c>
      <c r="F37" s="7" t="s">
        <v>910</v>
      </c>
      <c r="G37" s="7" t="s">
        <v>911</v>
      </c>
      <c r="H37" s="4" t="s">
        <v>94</v>
      </c>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ht="55.5" customHeight="1">
      <c r="A38" s="3">
        <v>45651</v>
      </c>
      <c r="B38" s="4"/>
      <c r="C38" s="4" t="s">
        <v>41</v>
      </c>
      <c r="D38" s="5">
        <v>3094</v>
      </c>
      <c r="E38" s="6" t="s">
        <v>539</v>
      </c>
      <c r="F38" s="7" t="s">
        <v>912</v>
      </c>
      <c r="G38" s="7" t="s">
        <v>913</v>
      </c>
      <c r="H38" s="4" t="s">
        <v>94</v>
      </c>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c r="AN38" s="7"/>
    </row>
    <row r="39" spans="1:40" ht="45.75" customHeight="1">
      <c r="A39" s="3">
        <v>45651</v>
      </c>
      <c r="B39" s="4"/>
      <c r="C39" s="4" t="s">
        <v>41</v>
      </c>
      <c r="D39" s="5">
        <v>3095</v>
      </c>
      <c r="E39" s="6" t="s">
        <v>463</v>
      </c>
      <c r="F39" s="7" t="s">
        <v>914</v>
      </c>
      <c r="G39" s="7" t="s">
        <v>915</v>
      </c>
      <c r="H39" s="4" t="s">
        <v>94</v>
      </c>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c r="AN39" s="7"/>
    </row>
    <row r="40" spans="1:40" ht="45.75" customHeight="1">
      <c r="A40" s="3">
        <v>45651</v>
      </c>
      <c r="B40" s="4"/>
      <c r="C40" s="4" t="s">
        <v>41</v>
      </c>
      <c r="D40" s="5">
        <v>3096</v>
      </c>
      <c r="E40" s="6" t="s">
        <v>539</v>
      </c>
      <c r="F40" s="7" t="s">
        <v>916</v>
      </c>
      <c r="G40" s="7" t="s">
        <v>917</v>
      </c>
      <c r="H40" s="4" t="s">
        <v>94</v>
      </c>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ht="53.25" customHeight="1">
      <c r="A41" s="3">
        <v>45652</v>
      </c>
      <c r="B41" s="4"/>
      <c r="C41" s="4" t="s">
        <v>41</v>
      </c>
      <c r="D41" s="5">
        <v>3097</v>
      </c>
      <c r="E41" s="6" t="s">
        <v>851</v>
      </c>
      <c r="F41" s="7" t="s">
        <v>918</v>
      </c>
      <c r="G41" s="7" t="s">
        <v>919</v>
      </c>
      <c r="H41" s="4" t="s">
        <v>94</v>
      </c>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ht="53.25" customHeight="1">
      <c r="A42" s="3">
        <v>45654</v>
      </c>
      <c r="B42" s="4"/>
      <c r="C42" s="4" t="s">
        <v>94</v>
      </c>
      <c r="D42" s="5"/>
      <c r="E42" s="6" t="s">
        <v>411</v>
      </c>
      <c r="F42" s="7" t="s">
        <v>924</v>
      </c>
      <c r="G42" s="7" t="s">
        <v>925</v>
      </c>
      <c r="H42" s="4"/>
      <c r="I42" s="4"/>
      <c r="J42" s="4"/>
      <c r="K42" s="4"/>
      <c r="L42" s="4"/>
      <c r="M42" s="4"/>
      <c r="N42" s="4"/>
      <c r="O42" s="4"/>
      <c r="P42" s="4"/>
      <c r="Q42" s="4"/>
      <c r="R42" s="4"/>
      <c r="S42" s="4"/>
      <c r="T42" s="4"/>
      <c r="U42" s="4"/>
      <c r="V42" s="4"/>
      <c r="W42" s="4"/>
      <c r="X42" s="4"/>
      <c r="Y42" s="4"/>
      <c r="Z42" s="4"/>
      <c r="AA42" s="4"/>
      <c r="AB42" s="8"/>
      <c r="AC42" s="4" t="s">
        <v>94</v>
      </c>
      <c r="AD42" s="4"/>
      <c r="AE42" s="4"/>
      <c r="AF42" s="4"/>
      <c r="AG42" s="4"/>
      <c r="AH42" s="4"/>
      <c r="AI42" s="4"/>
      <c r="AJ42" s="4"/>
      <c r="AK42" s="4"/>
      <c r="AL42" s="4"/>
      <c r="AM42" s="4"/>
      <c r="AN42" s="7"/>
    </row>
    <row r="43" spans="1:40" ht="53.25" customHeight="1">
      <c r="A43" s="3">
        <v>45655</v>
      </c>
      <c r="B43" s="4"/>
      <c r="C43" s="4"/>
      <c r="D43" s="5"/>
      <c r="E43" s="6" t="s">
        <v>419</v>
      </c>
      <c r="F43" s="7" t="s">
        <v>920</v>
      </c>
      <c r="G43" s="7" t="s">
        <v>921</v>
      </c>
      <c r="H43" s="4"/>
      <c r="I43" s="4"/>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t="s">
        <v>94</v>
      </c>
      <c r="AN43" s="7"/>
    </row>
    <row r="44" spans="1:40" ht="53.25" customHeight="1">
      <c r="A44" s="3">
        <v>45656</v>
      </c>
      <c r="B44" s="4"/>
      <c r="C44" s="4" t="s">
        <v>94</v>
      </c>
      <c r="D44" s="5"/>
      <c r="E44" s="6" t="s">
        <v>463</v>
      </c>
      <c r="F44" s="7" t="s">
        <v>926</v>
      </c>
      <c r="G44" s="7" t="s">
        <v>927</v>
      </c>
      <c r="H44" s="4"/>
      <c r="I44" s="4"/>
      <c r="J44" s="4"/>
      <c r="K44" s="4"/>
      <c r="L44" s="4"/>
      <c r="M44" s="4"/>
      <c r="N44" s="4"/>
      <c r="O44" s="4"/>
      <c r="P44" s="4"/>
      <c r="Q44" s="4"/>
      <c r="R44" s="4"/>
      <c r="S44" s="4"/>
      <c r="T44" s="4"/>
      <c r="U44" s="4"/>
      <c r="V44" s="4"/>
      <c r="W44" s="4"/>
      <c r="X44" s="4"/>
      <c r="Y44" s="4"/>
      <c r="Z44" s="4"/>
      <c r="AA44" s="4"/>
      <c r="AB44" s="8"/>
      <c r="AC44" s="4" t="s">
        <v>94</v>
      </c>
      <c r="AD44" s="4"/>
      <c r="AE44" s="4"/>
      <c r="AF44" s="4"/>
      <c r="AG44" s="4"/>
      <c r="AH44" s="4"/>
      <c r="AI44" s="4"/>
      <c r="AJ44" s="4"/>
      <c r="AK44" s="4"/>
      <c r="AL44" s="4"/>
      <c r="AM44" s="4"/>
      <c r="AN44" s="7"/>
    </row>
    <row r="45" spans="1:40" ht="53.25" customHeight="1">
      <c r="A45" s="3">
        <v>45656</v>
      </c>
      <c r="B45" s="4"/>
      <c r="C45" s="4" t="s">
        <v>94</v>
      </c>
      <c r="D45" s="5"/>
      <c r="E45" s="6" t="s">
        <v>411</v>
      </c>
      <c r="F45" s="7" t="s">
        <v>922</v>
      </c>
      <c r="G45" s="7" t="s">
        <v>923</v>
      </c>
      <c r="H45" s="4"/>
      <c r="I45" s="4"/>
      <c r="J45" s="4"/>
      <c r="K45" s="4"/>
      <c r="L45" s="4"/>
      <c r="M45" s="4"/>
      <c r="N45" s="4"/>
      <c r="O45" s="4"/>
      <c r="P45" s="4"/>
      <c r="Q45" s="4"/>
      <c r="R45" s="4"/>
      <c r="S45" s="4"/>
      <c r="T45" s="4"/>
      <c r="U45" s="4"/>
      <c r="V45" s="4"/>
      <c r="W45" s="4"/>
      <c r="X45" s="4"/>
      <c r="Y45" s="4"/>
      <c r="Z45" s="4"/>
      <c r="AA45" s="4"/>
      <c r="AB45" s="8"/>
      <c r="AC45" s="4"/>
      <c r="AD45" s="4"/>
      <c r="AE45" s="4"/>
      <c r="AF45" s="4"/>
      <c r="AG45" s="4"/>
      <c r="AH45" s="4"/>
      <c r="AI45" s="4"/>
      <c r="AJ45" s="4" t="s">
        <v>94</v>
      </c>
      <c r="AK45" s="4"/>
      <c r="AL45" s="4"/>
      <c r="AM45" s="4"/>
      <c r="AN45" s="7"/>
    </row>
    <row r="46" spans="1:40" ht="53.25" customHeight="1">
      <c r="A46" s="3"/>
      <c r="B46" s="4"/>
      <c r="C46" s="4"/>
      <c r="D46" s="5"/>
      <c r="E46" s="6"/>
      <c r="F46" s="7"/>
      <c r="G46" s="7"/>
      <c r="H46" s="4"/>
      <c r="I46" s="4"/>
      <c r="J46" s="4"/>
      <c r="K46" s="4"/>
      <c r="L46" s="4"/>
      <c r="M46" s="4"/>
      <c r="N46" s="4"/>
      <c r="O46" s="4"/>
      <c r="P46" s="4"/>
      <c r="Q46" s="4"/>
      <c r="R46" s="4"/>
      <c r="S46" s="4"/>
      <c r="T46" s="4"/>
      <c r="U46" s="4"/>
      <c r="V46" s="4"/>
      <c r="W46" s="4"/>
      <c r="X46" s="4"/>
      <c r="Y46" s="4"/>
      <c r="Z46" s="4"/>
      <c r="AA46" s="4"/>
      <c r="AB46" s="8"/>
      <c r="AC46" s="4"/>
      <c r="AD46" s="4"/>
      <c r="AE46" s="4"/>
      <c r="AF46" s="4"/>
      <c r="AG46" s="4"/>
      <c r="AH46" s="4"/>
      <c r="AI46" s="4"/>
      <c r="AJ46" s="4"/>
      <c r="AK46" s="4"/>
      <c r="AL46" s="4"/>
      <c r="AM46" s="4"/>
      <c r="AN46" s="7"/>
    </row>
    <row r="47" spans="1:40" ht="60.75" customHeight="1">
      <c r="A47" s="3"/>
      <c r="B47" s="4"/>
      <c r="C47" s="4"/>
      <c r="D47" s="5"/>
      <c r="E47" s="6"/>
      <c r="F47" s="7"/>
      <c r="G47" s="7"/>
      <c r="H47" s="4"/>
      <c r="I47" s="4"/>
      <c r="J47" s="4"/>
      <c r="K47" s="4"/>
      <c r="L47" s="4"/>
      <c r="M47" s="4"/>
      <c r="N47" s="4"/>
      <c r="O47" s="4"/>
      <c r="P47" s="4"/>
      <c r="Q47" s="4"/>
      <c r="R47" s="4"/>
      <c r="S47" s="4"/>
      <c r="T47" s="4"/>
      <c r="U47" s="4"/>
      <c r="V47" s="4"/>
      <c r="W47" s="4"/>
      <c r="X47" s="4"/>
      <c r="Y47" s="4"/>
      <c r="Z47" s="4"/>
      <c r="AA47" s="4"/>
      <c r="AB47" s="8"/>
      <c r="AC47" s="4"/>
      <c r="AD47" s="4"/>
      <c r="AE47" s="4"/>
      <c r="AF47" s="4"/>
      <c r="AG47" s="4"/>
      <c r="AH47" s="4"/>
      <c r="AI47" s="4"/>
      <c r="AJ47" s="4"/>
      <c r="AK47" s="4"/>
      <c r="AL47" s="4"/>
      <c r="AM47" s="4"/>
      <c r="AN47" s="7"/>
    </row>
    <row r="48" spans="1:40">
      <c r="A48" s="3"/>
      <c r="B48" s="4"/>
      <c r="C48" s="4"/>
      <c r="D48" s="5"/>
      <c r="E48" s="6"/>
      <c r="F48" s="7"/>
      <c r="G48" s="7"/>
      <c r="H48" s="4"/>
      <c r="I48" s="4"/>
      <c r="J48" s="4"/>
      <c r="K48" s="4"/>
      <c r="L48" s="4"/>
      <c r="M48" s="4"/>
      <c r="N48" s="4"/>
      <c r="O48" s="4"/>
      <c r="P48" s="4"/>
      <c r="Q48" s="4"/>
      <c r="R48" s="4"/>
      <c r="S48" s="4"/>
      <c r="T48" s="4"/>
      <c r="U48" s="4"/>
      <c r="V48" s="4"/>
      <c r="W48" s="4"/>
      <c r="X48" s="4"/>
      <c r="Y48" s="4"/>
      <c r="Z48" s="4"/>
      <c r="AA48" s="4"/>
      <c r="AB48" s="8"/>
      <c r="AC48" s="4"/>
      <c r="AD48" s="4"/>
      <c r="AE48" s="4"/>
      <c r="AF48" s="4"/>
      <c r="AG48" s="4"/>
      <c r="AH48" s="4"/>
      <c r="AI48" s="4"/>
      <c r="AJ48" s="4"/>
      <c r="AK48" s="4"/>
      <c r="AL48" s="4"/>
      <c r="AM48" s="4"/>
      <c r="AN48" s="7"/>
    </row>
    <row r="49" spans="1:40">
      <c r="A49" s="12"/>
      <c r="B49" s="13">
        <f>COUNT(B3:B48)</f>
        <v>0</v>
      </c>
      <c r="C49" s="13">
        <f>COUNTA(C3:C48)</f>
        <v>39</v>
      </c>
      <c r="D49" s="14"/>
      <c r="E49" s="15"/>
      <c r="F49" s="16"/>
      <c r="G49" s="17"/>
      <c r="H49" s="13">
        <f t="shared" ref="H49:AH49" si="0">COUNTIF(H3:H48,"X")</f>
        <v>24</v>
      </c>
      <c r="I49" s="13">
        <f t="shared" si="0"/>
        <v>1</v>
      </c>
      <c r="J49" s="13">
        <f t="shared" si="0"/>
        <v>0</v>
      </c>
      <c r="K49" s="13">
        <f t="shared" si="0"/>
        <v>0</v>
      </c>
      <c r="L49" s="13">
        <f t="shared" si="0"/>
        <v>1</v>
      </c>
      <c r="M49" s="13">
        <f t="shared" si="0"/>
        <v>0</v>
      </c>
      <c r="N49" s="13">
        <f t="shared" si="0"/>
        <v>1</v>
      </c>
      <c r="O49" s="13">
        <f t="shared" si="0"/>
        <v>0</v>
      </c>
      <c r="P49" s="13">
        <f t="shared" si="0"/>
        <v>0</v>
      </c>
      <c r="Q49" s="13">
        <f t="shared" si="0"/>
        <v>0</v>
      </c>
      <c r="R49" s="13">
        <f t="shared" si="0"/>
        <v>0</v>
      </c>
      <c r="S49" s="13">
        <f t="shared" si="0"/>
        <v>0</v>
      </c>
      <c r="T49" s="13">
        <f t="shared" si="0"/>
        <v>0</v>
      </c>
      <c r="U49" s="13">
        <f t="shared" si="0"/>
        <v>1</v>
      </c>
      <c r="V49" s="13">
        <f t="shared" si="0"/>
        <v>1</v>
      </c>
      <c r="W49" s="13">
        <f t="shared" si="0"/>
        <v>0</v>
      </c>
      <c r="X49" s="13">
        <f t="shared" si="0"/>
        <v>0</v>
      </c>
      <c r="Y49" s="13">
        <f t="shared" si="0"/>
        <v>0</v>
      </c>
      <c r="Z49" s="13">
        <f t="shared" si="0"/>
        <v>4</v>
      </c>
      <c r="AA49" s="13">
        <f t="shared" si="0"/>
        <v>1</v>
      </c>
      <c r="AB49" s="13">
        <f t="shared" si="0"/>
        <v>0</v>
      </c>
      <c r="AC49" s="13">
        <f t="shared" si="0"/>
        <v>9</v>
      </c>
      <c r="AD49" s="13">
        <f t="shared" si="0"/>
        <v>0</v>
      </c>
      <c r="AE49" s="13">
        <f t="shared" si="0"/>
        <v>0</v>
      </c>
      <c r="AF49" s="13">
        <f t="shared" si="0"/>
        <v>0</v>
      </c>
      <c r="AG49" s="13">
        <f t="shared" si="0"/>
        <v>0</v>
      </c>
      <c r="AH49" s="13">
        <f t="shared" si="0"/>
        <v>0</v>
      </c>
      <c r="AI49" s="13">
        <f>COUNTIF(AJ3:AJ48,"X")</f>
        <v>1</v>
      </c>
      <c r="AJ49" s="13">
        <f>COUNTIF(AJ3:AJ48,"X")</f>
        <v>1</v>
      </c>
      <c r="AK49" s="13">
        <f>COUNTIF(AK3:AK48,"X")</f>
        <v>0</v>
      </c>
      <c r="AL49" s="13">
        <f>COUNTIF(AL3:AL48,"X")</f>
        <v>0</v>
      </c>
      <c r="AM49" s="13">
        <f>COUNTIF(AM3:AM48,"X")</f>
        <v>3</v>
      </c>
      <c r="AN49" s="16"/>
    </row>
    <row r="50" spans="1:40">
      <c r="A50" s="18"/>
      <c r="B50" s="172">
        <f>SUM(B49:C49)</f>
        <v>39</v>
      </c>
      <c r="C50" s="172"/>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ht="33">
      <c r="A51" s="18"/>
      <c r="B51" s="24"/>
      <c r="C51" s="24"/>
      <c r="D51" s="19"/>
      <c r="E51" s="65" t="s">
        <v>843</v>
      </c>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c r="A52" s="18"/>
      <c r="B52" s="24"/>
      <c r="C52" s="24"/>
      <c r="D52" s="19"/>
      <c r="E52" s="20"/>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24"/>
      <c r="C53" s="24"/>
      <c r="D53" s="19"/>
      <c r="E53" s="173" t="s">
        <v>168</v>
      </c>
      <c r="F53" s="173"/>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27">
      <c r="A54" s="18"/>
      <c r="B54" s="24"/>
      <c r="C54" s="24"/>
      <c r="D54" s="19"/>
      <c r="E54" s="6" t="str">
        <f>H1</f>
        <v>ACC. TRÁNSITO</v>
      </c>
      <c r="F54" s="7">
        <f>H49</f>
        <v>24</v>
      </c>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24"/>
      <c r="C55" s="24"/>
      <c r="D55" s="19"/>
      <c r="E55" s="6" t="str">
        <f>I1</f>
        <v>INCENDIOS</v>
      </c>
      <c r="F55" s="7">
        <f>SUM(I49:M49)</f>
        <v>2</v>
      </c>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24"/>
      <c r="C56" s="24"/>
      <c r="D56" s="19"/>
      <c r="E56" s="6" t="str">
        <f>N1</f>
        <v>MÉDICAS</v>
      </c>
      <c r="F56" s="7">
        <f>SUM(N49:AA49)</f>
        <v>8</v>
      </c>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ht="27">
      <c r="A57" s="18"/>
      <c r="B57" s="24"/>
      <c r="C57" s="24"/>
      <c r="D57" s="19"/>
      <c r="E57" s="6" t="str">
        <f>AB1</f>
        <v>BUS. RESCATE</v>
      </c>
      <c r="F57" s="7">
        <f>AB49</f>
        <v>0</v>
      </c>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24"/>
      <c r="C58" s="24"/>
      <c r="D58" s="19"/>
      <c r="E58" s="6" t="str">
        <f>AC1</f>
        <v>TRASLADOS</v>
      </c>
      <c r="F58" s="7">
        <f>AC49</f>
        <v>9</v>
      </c>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27">
      <c r="A59" s="18"/>
      <c r="B59" s="24"/>
      <c r="C59" s="24"/>
      <c r="D59" s="19"/>
      <c r="E59" s="6" t="str">
        <f>AD1</f>
        <v>EVENT. NATURALES</v>
      </c>
      <c r="F59" s="7">
        <f>SUM(AD49:AG49)</f>
        <v>0</v>
      </c>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c r="A60" s="18"/>
      <c r="B60" s="24"/>
      <c r="C60" s="24"/>
      <c r="D60" s="19"/>
      <c r="E60" s="6" t="str">
        <f>AH1</f>
        <v>LABOR SOCIAL</v>
      </c>
      <c r="F60" s="7">
        <f>SUM(AH49:AM49)</f>
        <v>5</v>
      </c>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E61" s="52" t="s">
        <v>658</v>
      </c>
      <c r="F61" s="52">
        <f>SUM(F54:F60)</f>
        <v>48</v>
      </c>
    </row>
  </sheetData>
  <mergeCells count="16">
    <mergeCell ref="AH1:AM1"/>
    <mergeCell ref="AN1:AN2"/>
    <mergeCell ref="B50:C50"/>
    <mergeCell ref="E53:F53"/>
    <mergeCell ref="H1:H2"/>
    <mergeCell ref="I1:M1"/>
    <mergeCell ref="N1:AA1"/>
    <mergeCell ref="AB1:AB2"/>
    <mergeCell ref="AC1:AC2"/>
    <mergeCell ref="AD1:AG1"/>
    <mergeCell ref="G1:G2"/>
    <mergeCell ref="A1:A2"/>
    <mergeCell ref="B1:C1"/>
    <mergeCell ref="D1:D2"/>
    <mergeCell ref="E1:E2"/>
    <mergeCell ref="F1:F2"/>
  </mergeCells>
  <pageMargins left="0.7" right="0.7"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N70"/>
  <sheetViews>
    <sheetView topLeftCell="A40" zoomScaleNormal="100" workbookViewId="0">
      <selection activeCell="D9" sqref="D9"/>
    </sheetView>
  </sheetViews>
  <sheetFormatPr baseColWidth="10" defaultRowHeight="15"/>
  <cols>
    <col min="1" max="1" width="7.28515625" customWidth="1"/>
    <col min="2" max="2" width="1.42578125" customWidth="1"/>
    <col min="3" max="3" width="2.85546875" customWidth="1"/>
    <col min="4" max="4" width="3.85546875" customWidth="1"/>
    <col min="5" max="5" width="10.85546875" customWidth="1"/>
    <col min="6" max="6" width="9.85546875" customWidth="1"/>
    <col min="7" max="7" width="29" customWidth="1"/>
    <col min="8" max="8" width="2.42578125" customWidth="1"/>
    <col min="9" max="9" width="1.5703125" customWidth="1"/>
    <col min="10" max="10" width="1.42578125" customWidth="1"/>
    <col min="11" max="12" width="1.85546875" customWidth="1"/>
    <col min="13" max="13" width="1.7109375" customWidth="1"/>
    <col min="14" max="14" width="1.42578125" customWidth="1"/>
    <col min="15" max="15" width="1.85546875" customWidth="1"/>
    <col min="16" max="17" width="1.5703125" customWidth="1"/>
    <col min="18" max="18" width="1.85546875" customWidth="1"/>
    <col min="19" max="19" width="1.7109375" customWidth="1"/>
    <col min="20" max="20" width="1.85546875" customWidth="1"/>
    <col min="21" max="21" width="2" customWidth="1"/>
    <col min="22" max="23" width="1.5703125" customWidth="1"/>
    <col min="24" max="24" width="1.42578125" customWidth="1"/>
    <col min="25" max="25" width="1.7109375" customWidth="1"/>
    <col min="26" max="26" width="1.5703125" customWidth="1"/>
    <col min="27" max="27" width="2" customWidth="1"/>
    <col min="28" max="29" width="1.7109375" customWidth="1"/>
    <col min="30" max="30" width="1.5703125" customWidth="1"/>
    <col min="31" max="33" width="1.7109375" customWidth="1"/>
    <col min="34" max="38" width="1.85546875" customWidth="1"/>
    <col min="39" max="39" width="1.7109375" customWidth="1"/>
    <col min="40" max="40" width="2.42578125" customWidth="1"/>
  </cols>
  <sheetData>
    <row r="1" spans="1:40" ht="15" customHeight="1">
      <c r="A1" s="185" t="s">
        <v>1017</v>
      </c>
      <c r="B1" s="187" t="s">
        <v>1</v>
      </c>
      <c r="C1" s="187"/>
      <c r="D1" s="188" t="s">
        <v>2</v>
      </c>
      <c r="E1" s="190" t="s">
        <v>172</v>
      </c>
      <c r="F1" s="190"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108">
      <c r="A2" s="186"/>
      <c r="B2" s="1" t="s">
        <v>13</v>
      </c>
      <c r="C2" s="2" t="s">
        <v>14</v>
      </c>
      <c r="D2" s="189"/>
      <c r="E2" s="191"/>
      <c r="F2" s="191"/>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81">
      <c r="A3" s="3">
        <v>45660</v>
      </c>
      <c r="B3" s="4"/>
      <c r="C3" s="4" t="s">
        <v>41</v>
      </c>
      <c r="D3" s="5">
        <v>3102</v>
      </c>
      <c r="E3" s="6" t="s">
        <v>847</v>
      </c>
      <c r="F3" s="7" t="s">
        <v>928</v>
      </c>
      <c r="G3" s="7" t="s">
        <v>929</v>
      </c>
      <c r="H3" s="4" t="s">
        <v>41</v>
      </c>
      <c r="I3" s="4"/>
      <c r="J3" s="4"/>
      <c r="K3" s="4"/>
      <c r="L3" s="4"/>
      <c r="M3" s="4"/>
      <c r="N3" s="4"/>
      <c r="O3" s="4"/>
      <c r="P3" s="4"/>
      <c r="Q3" s="4"/>
      <c r="R3" s="4"/>
      <c r="S3" s="4"/>
      <c r="T3" s="4"/>
      <c r="U3" s="4"/>
      <c r="V3" s="4"/>
      <c r="W3" s="4"/>
      <c r="X3" s="4"/>
      <c r="Y3" s="4"/>
      <c r="Z3" s="4"/>
      <c r="AA3" s="4"/>
      <c r="AB3" s="8"/>
      <c r="AC3" s="4"/>
      <c r="AD3" s="4"/>
      <c r="AE3" s="4"/>
      <c r="AF3" s="4"/>
      <c r="AG3" s="4"/>
      <c r="AH3" s="4"/>
      <c r="AI3" s="4"/>
      <c r="AJ3" s="4"/>
      <c r="AK3" s="4"/>
      <c r="AL3" s="4"/>
      <c r="AM3" s="4"/>
      <c r="AN3" s="7"/>
    </row>
    <row r="4" spans="1:40" ht="40.5">
      <c r="A4" s="3">
        <v>45661</v>
      </c>
      <c r="B4" s="4"/>
      <c r="C4" s="4" t="s">
        <v>41</v>
      </c>
      <c r="D4" s="5">
        <v>3103</v>
      </c>
      <c r="E4" s="6" t="s">
        <v>847</v>
      </c>
      <c r="F4" s="7" t="s">
        <v>930</v>
      </c>
      <c r="G4" s="7" t="s">
        <v>931</v>
      </c>
      <c r="H4" s="4" t="s">
        <v>41</v>
      </c>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c r="AN4" s="7"/>
    </row>
    <row r="5" spans="1:40" ht="40.5">
      <c r="A5" s="3">
        <v>45661</v>
      </c>
      <c r="B5" s="4"/>
      <c r="C5" s="4" t="s">
        <v>41</v>
      </c>
      <c r="D5" s="5">
        <v>3104</v>
      </c>
      <c r="E5" s="6" t="s">
        <v>847</v>
      </c>
      <c r="F5" s="7" t="s">
        <v>932</v>
      </c>
      <c r="G5" s="7" t="s">
        <v>933</v>
      </c>
      <c r="H5" s="4" t="s">
        <v>41</v>
      </c>
      <c r="I5" s="4"/>
      <c r="J5" s="4"/>
      <c r="K5" s="4"/>
      <c r="L5" s="4"/>
      <c r="M5" s="4"/>
      <c r="N5" s="4"/>
      <c r="O5" s="4"/>
      <c r="P5" s="4"/>
      <c r="Q5" s="4"/>
      <c r="R5" s="4"/>
      <c r="S5" s="4"/>
      <c r="T5" s="4"/>
      <c r="U5" s="4"/>
      <c r="V5" s="4"/>
      <c r="W5" s="4"/>
      <c r="X5" s="4"/>
      <c r="Y5" s="4"/>
      <c r="Z5" s="4"/>
      <c r="AA5" s="4"/>
      <c r="AB5" s="8"/>
      <c r="AC5" s="4"/>
      <c r="AD5" s="4"/>
      <c r="AE5" s="4"/>
      <c r="AF5" s="4"/>
      <c r="AG5" s="4"/>
      <c r="AH5" s="4"/>
      <c r="AI5" s="4"/>
      <c r="AJ5" s="4"/>
      <c r="AK5" s="4"/>
      <c r="AL5" s="4"/>
      <c r="AM5" s="4"/>
      <c r="AN5" s="7"/>
    </row>
    <row r="6" spans="1:40" ht="40.5">
      <c r="A6" s="3">
        <v>45661</v>
      </c>
      <c r="B6" s="4"/>
      <c r="C6" s="4" t="s">
        <v>41</v>
      </c>
      <c r="D6" s="5">
        <v>3105</v>
      </c>
      <c r="E6" s="6" t="s">
        <v>847</v>
      </c>
      <c r="F6" s="7" t="s">
        <v>934</v>
      </c>
      <c r="G6" s="7" t="s">
        <v>935</v>
      </c>
      <c r="H6" s="4" t="s">
        <v>41</v>
      </c>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c r="AN6" s="7"/>
    </row>
    <row r="7" spans="1:40" ht="40.5">
      <c r="A7" s="3">
        <v>45661</v>
      </c>
      <c r="B7" s="4"/>
      <c r="C7" s="4" t="s">
        <v>41</v>
      </c>
      <c r="D7" s="5"/>
      <c r="E7" s="6" t="s">
        <v>847</v>
      </c>
      <c r="F7" s="7" t="s">
        <v>936</v>
      </c>
      <c r="G7" s="7" t="s">
        <v>937</v>
      </c>
      <c r="H7" s="4"/>
      <c r="I7" s="4" t="s">
        <v>41</v>
      </c>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54">
      <c r="A8" s="3">
        <v>45662</v>
      </c>
      <c r="B8" s="4"/>
      <c r="C8" s="4" t="s">
        <v>41</v>
      </c>
      <c r="D8" s="5">
        <v>3106</v>
      </c>
      <c r="E8" s="6" t="s">
        <v>807</v>
      </c>
      <c r="F8" s="7" t="s">
        <v>938</v>
      </c>
      <c r="G8" s="7" t="s">
        <v>939</v>
      </c>
      <c r="H8" s="4"/>
      <c r="I8" s="4"/>
      <c r="J8" s="4"/>
      <c r="K8" s="4"/>
      <c r="L8" s="4"/>
      <c r="M8" s="4"/>
      <c r="N8" s="4"/>
      <c r="O8" s="4"/>
      <c r="P8" s="4"/>
      <c r="Q8" s="4"/>
      <c r="R8" s="4"/>
      <c r="S8" s="4"/>
      <c r="T8" s="4"/>
      <c r="U8" s="4"/>
      <c r="V8" s="4"/>
      <c r="W8" s="4" t="s">
        <v>41</v>
      </c>
      <c r="X8" s="4"/>
      <c r="Y8" s="4"/>
      <c r="Z8" s="4"/>
      <c r="AA8" s="4"/>
      <c r="AB8" s="8"/>
      <c r="AC8" s="4"/>
      <c r="AD8" s="4"/>
      <c r="AE8" s="4"/>
      <c r="AF8" s="4"/>
      <c r="AG8" s="4"/>
      <c r="AH8" s="4"/>
      <c r="AI8" s="4"/>
      <c r="AJ8" s="4"/>
      <c r="AK8" s="4"/>
      <c r="AL8" s="4"/>
      <c r="AM8" s="4"/>
      <c r="AN8" s="7"/>
    </row>
    <row r="9" spans="1:40" ht="54">
      <c r="A9" s="3">
        <v>45663</v>
      </c>
      <c r="B9" s="4"/>
      <c r="C9" s="4" t="s">
        <v>41</v>
      </c>
      <c r="D9" s="5">
        <v>3107</v>
      </c>
      <c r="E9" s="6" t="s">
        <v>414</v>
      </c>
      <c r="F9" s="7" t="s">
        <v>940</v>
      </c>
      <c r="G9" s="7" t="s">
        <v>941</v>
      </c>
      <c r="H9" s="4"/>
      <c r="I9" s="4"/>
      <c r="J9" s="4"/>
      <c r="K9" s="4"/>
      <c r="L9" s="4"/>
      <c r="M9" s="4"/>
      <c r="N9" s="4"/>
      <c r="O9" s="4"/>
      <c r="P9" s="4"/>
      <c r="Q9" s="4"/>
      <c r="R9" s="4"/>
      <c r="S9" s="4"/>
      <c r="T9" s="4"/>
      <c r="U9" s="4"/>
      <c r="V9" s="4"/>
      <c r="W9" s="4" t="s">
        <v>41</v>
      </c>
      <c r="X9" s="4"/>
      <c r="Y9" s="4"/>
      <c r="Z9" s="4"/>
      <c r="AA9" s="4"/>
      <c r="AB9" s="8"/>
      <c r="AC9" s="4"/>
      <c r="AD9" s="4"/>
      <c r="AE9" s="4"/>
      <c r="AF9" s="4"/>
      <c r="AG9" s="4"/>
      <c r="AH9" s="4"/>
      <c r="AI9" s="4"/>
      <c r="AJ9" s="4"/>
      <c r="AK9" s="4"/>
      <c r="AL9" s="4"/>
      <c r="AM9" s="4"/>
      <c r="AN9" s="7"/>
    </row>
    <row r="10" spans="1:40" ht="40.5">
      <c r="A10" s="3">
        <v>45665</v>
      </c>
      <c r="B10" s="4"/>
      <c r="C10" s="4" t="s">
        <v>94</v>
      </c>
      <c r="D10" s="5"/>
      <c r="E10" s="6" t="s">
        <v>411</v>
      </c>
      <c r="F10" s="7" t="s">
        <v>944</v>
      </c>
      <c r="G10" s="7" t="s">
        <v>945</v>
      </c>
      <c r="H10" s="4"/>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t="s">
        <v>94</v>
      </c>
      <c r="AN10" s="7"/>
    </row>
    <row r="11" spans="1:40" ht="27">
      <c r="A11" s="3">
        <v>45665</v>
      </c>
      <c r="B11" s="4"/>
      <c r="C11" s="4" t="s">
        <v>94</v>
      </c>
      <c r="D11" s="5"/>
      <c r="E11" s="6" t="s">
        <v>414</v>
      </c>
      <c r="F11" s="7" t="s">
        <v>719</v>
      </c>
      <c r="G11" s="7" t="s">
        <v>946</v>
      </c>
      <c r="H11" s="4"/>
      <c r="I11" s="4"/>
      <c r="J11" s="4"/>
      <c r="K11" s="4"/>
      <c r="L11" s="4"/>
      <c r="M11" s="4"/>
      <c r="N11" s="4"/>
      <c r="O11" s="4"/>
      <c r="P11" s="4"/>
      <c r="Q11" s="4"/>
      <c r="R11" s="4"/>
      <c r="S11" s="4"/>
      <c r="T11" s="4"/>
      <c r="U11" s="4"/>
      <c r="V11" s="4"/>
      <c r="W11" s="4"/>
      <c r="X11" s="4"/>
      <c r="Y11" s="4"/>
      <c r="Z11" s="4"/>
      <c r="AA11" s="4"/>
      <c r="AB11" s="8"/>
      <c r="AC11" s="4"/>
      <c r="AD11" s="4"/>
      <c r="AE11" s="4"/>
      <c r="AF11" s="4"/>
      <c r="AG11" s="4"/>
      <c r="AH11" s="4"/>
      <c r="AI11" s="4"/>
      <c r="AJ11" s="4"/>
      <c r="AK11" s="4"/>
      <c r="AL11" s="4"/>
      <c r="AM11" s="4" t="s">
        <v>94</v>
      </c>
      <c r="AN11" s="7"/>
    </row>
    <row r="12" spans="1:40" ht="27">
      <c r="A12" s="3">
        <v>45665</v>
      </c>
      <c r="B12" s="4"/>
      <c r="C12" s="4" t="s">
        <v>94</v>
      </c>
      <c r="D12" s="5"/>
      <c r="E12" s="6" t="s">
        <v>419</v>
      </c>
      <c r="F12" s="7" t="s">
        <v>947</v>
      </c>
      <c r="G12" s="7" t="s">
        <v>948</v>
      </c>
      <c r="H12" s="4"/>
      <c r="I12" s="4"/>
      <c r="J12" s="4" t="s">
        <v>94</v>
      </c>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0" ht="27">
      <c r="A13" s="3">
        <v>45665</v>
      </c>
      <c r="B13" s="4"/>
      <c r="C13" s="4" t="s">
        <v>94</v>
      </c>
      <c r="D13" s="5"/>
      <c r="E13" s="6" t="s">
        <v>411</v>
      </c>
      <c r="F13" s="7" t="s">
        <v>949</v>
      </c>
      <c r="G13" s="7" t="s">
        <v>950</v>
      </c>
      <c r="H13" s="4" t="s">
        <v>94</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40.5">
      <c r="A14" s="3">
        <v>45665</v>
      </c>
      <c r="B14" s="4"/>
      <c r="C14" s="4" t="s">
        <v>94</v>
      </c>
      <c r="D14" s="5"/>
      <c r="E14" s="6" t="s">
        <v>411</v>
      </c>
      <c r="F14" s="7" t="s">
        <v>951</v>
      </c>
      <c r="G14" s="7" t="s">
        <v>952</v>
      </c>
      <c r="H14" s="4"/>
      <c r="I14" s="4"/>
      <c r="J14" s="4"/>
      <c r="K14" s="4"/>
      <c r="L14" s="4"/>
      <c r="M14" s="4"/>
      <c r="N14" s="4"/>
      <c r="O14" s="4" t="s">
        <v>94</v>
      </c>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40.5">
      <c r="A15" s="3">
        <v>45666</v>
      </c>
      <c r="B15" s="4"/>
      <c r="C15" s="4" t="s">
        <v>94</v>
      </c>
      <c r="D15" s="5"/>
      <c r="E15" s="6" t="s">
        <v>411</v>
      </c>
      <c r="F15" s="7" t="s">
        <v>953</v>
      </c>
      <c r="G15" s="7" t="s">
        <v>954</v>
      </c>
      <c r="H15" s="4" t="s">
        <v>94</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54">
      <c r="A16" s="3">
        <v>45666</v>
      </c>
      <c r="B16" s="4"/>
      <c r="C16" s="4" t="s">
        <v>94</v>
      </c>
      <c r="D16" s="5"/>
      <c r="E16" s="6" t="s">
        <v>411</v>
      </c>
      <c r="F16" s="7" t="s">
        <v>955</v>
      </c>
      <c r="G16" s="7" t="s">
        <v>956</v>
      </c>
      <c r="H16" s="4"/>
      <c r="I16" s="4"/>
      <c r="J16" s="4"/>
      <c r="K16" s="4"/>
      <c r="L16" s="4"/>
      <c r="M16" s="4"/>
      <c r="N16" s="4"/>
      <c r="O16" s="4"/>
      <c r="P16" s="4"/>
      <c r="Q16" s="4"/>
      <c r="R16" s="4"/>
      <c r="S16" s="4"/>
      <c r="T16" s="4"/>
      <c r="U16" s="4"/>
      <c r="V16" s="4"/>
      <c r="W16" s="4"/>
      <c r="X16" s="4"/>
      <c r="Y16" s="4"/>
      <c r="Z16" s="4"/>
      <c r="AA16" s="4" t="s">
        <v>94</v>
      </c>
      <c r="AB16" s="8"/>
      <c r="AC16" s="4"/>
      <c r="AD16" s="4"/>
      <c r="AE16" s="4"/>
      <c r="AF16" s="4"/>
      <c r="AG16" s="4"/>
      <c r="AH16" s="4"/>
      <c r="AI16" s="4"/>
      <c r="AJ16" s="4"/>
      <c r="AK16" s="4"/>
      <c r="AL16" s="4"/>
      <c r="AM16" s="4"/>
      <c r="AN16" s="7"/>
    </row>
    <row r="17" spans="1:40" ht="27">
      <c r="A17" s="3">
        <v>45668</v>
      </c>
      <c r="B17" s="4"/>
      <c r="C17" s="4" t="s">
        <v>94</v>
      </c>
      <c r="D17" s="5"/>
      <c r="E17" s="6" t="s">
        <v>419</v>
      </c>
      <c r="F17" s="7" t="s">
        <v>957</v>
      </c>
      <c r="G17" s="7" t="s">
        <v>958</v>
      </c>
      <c r="H17" s="4"/>
      <c r="I17" s="4"/>
      <c r="J17" s="4"/>
      <c r="K17" s="4"/>
      <c r="L17" s="4"/>
      <c r="M17" s="4"/>
      <c r="N17" s="4"/>
      <c r="O17" s="4"/>
      <c r="P17" s="4"/>
      <c r="Q17" s="4"/>
      <c r="R17" s="4"/>
      <c r="S17" s="4"/>
      <c r="T17" s="4"/>
      <c r="U17" s="4"/>
      <c r="V17" s="4"/>
      <c r="W17" s="4"/>
      <c r="X17" s="4"/>
      <c r="Y17" s="4"/>
      <c r="Z17" s="4"/>
      <c r="AA17" s="4"/>
      <c r="AB17" s="8"/>
      <c r="AC17" s="4" t="s">
        <v>94</v>
      </c>
      <c r="AD17" s="4"/>
      <c r="AE17" s="4"/>
      <c r="AF17" s="4"/>
      <c r="AG17" s="4"/>
      <c r="AH17" s="4"/>
      <c r="AI17" s="4"/>
      <c r="AJ17" s="4"/>
      <c r="AK17" s="4"/>
      <c r="AL17" s="4"/>
      <c r="AM17" s="4"/>
      <c r="AN17" s="7"/>
    </row>
    <row r="18" spans="1:40" ht="40.5">
      <c r="A18" s="3">
        <v>45669</v>
      </c>
      <c r="B18" s="4"/>
      <c r="C18" s="4" t="s">
        <v>41</v>
      </c>
      <c r="D18" s="5">
        <v>3112</v>
      </c>
      <c r="E18" s="6" t="s">
        <v>847</v>
      </c>
      <c r="F18" s="7" t="s">
        <v>959</v>
      </c>
      <c r="G18" s="7" t="s">
        <v>960</v>
      </c>
      <c r="H18" s="4"/>
      <c r="I18" s="4"/>
      <c r="J18" s="4"/>
      <c r="K18" s="4"/>
      <c r="L18" s="4"/>
      <c r="M18" s="4"/>
      <c r="N18" s="4"/>
      <c r="O18" s="4"/>
      <c r="P18" s="4"/>
      <c r="Q18" s="4"/>
      <c r="R18" s="4"/>
      <c r="S18" s="4"/>
      <c r="T18" s="4"/>
      <c r="U18" s="4"/>
      <c r="V18" s="4"/>
      <c r="W18" s="4"/>
      <c r="X18" s="4"/>
      <c r="Y18" s="4"/>
      <c r="Z18" s="4"/>
      <c r="AA18" s="4"/>
      <c r="AB18" s="8"/>
      <c r="AC18" s="4" t="s">
        <v>41</v>
      </c>
      <c r="AD18" s="4"/>
      <c r="AE18" s="4"/>
      <c r="AF18" s="4"/>
      <c r="AG18" s="4"/>
      <c r="AH18" s="4"/>
      <c r="AI18" s="4"/>
      <c r="AJ18" s="4"/>
      <c r="AK18" s="4"/>
      <c r="AL18" s="4"/>
      <c r="AM18" s="4"/>
      <c r="AN18" s="7"/>
    </row>
    <row r="19" spans="1:40" ht="40.5">
      <c r="A19" s="3">
        <v>45672</v>
      </c>
      <c r="B19" s="4"/>
      <c r="C19" s="4" t="s">
        <v>41</v>
      </c>
      <c r="D19" s="5">
        <v>3113</v>
      </c>
      <c r="E19" s="6" t="s">
        <v>847</v>
      </c>
      <c r="F19" s="7" t="s">
        <v>961</v>
      </c>
      <c r="G19" s="7" t="s">
        <v>962</v>
      </c>
      <c r="H19" s="4"/>
      <c r="I19" s="4"/>
      <c r="J19" s="4"/>
      <c r="K19" s="4"/>
      <c r="L19" s="4"/>
      <c r="M19" s="4"/>
      <c r="N19" s="4"/>
      <c r="O19" s="4"/>
      <c r="P19" s="4"/>
      <c r="Q19" s="4"/>
      <c r="R19" s="4"/>
      <c r="S19" s="4"/>
      <c r="T19" s="4" t="s">
        <v>41</v>
      </c>
      <c r="U19" s="4"/>
      <c r="V19" s="4"/>
      <c r="W19" s="4"/>
      <c r="X19" s="4"/>
      <c r="Y19" s="4"/>
      <c r="Z19" s="4"/>
      <c r="AA19" s="4"/>
      <c r="AB19" s="8"/>
      <c r="AC19" s="4"/>
      <c r="AD19" s="4"/>
      <c r="AE19" s="4"/>
      <c r="AF19" s="4"/>
      <c r="AG19" s="4"/>
      <c r="AH19" s="4"/>
      <c r="AI19" s="4"/>
      <c r="AJ19" s="4"/>
      <c r="AK19" s="4"/>
      <c r="AL19" s="4"/>
      <c r="AM19" s="4"/>
      <c r="AN19" s="7"/>
    </row>
    <row r="20" spans="1:40" ht="40.5">
      <c r="A20" s="3">
        <v>45672</v>
      </c>
      <c r="B20" s="4"/>
      <c r="C20" s="4" t="s">
        <v>41</v>
      </c>
      <c r="D20" s="5">
        <v>3114</v>
      </c>
      <c r="E20" s="6" t="s">
        <v>847</v>
      </c>
      <c r="F20" s="7" t="s">
        <v>963</v>
      </c>
      <c r="G20" s="7" t="s">
        <v>964</v>
      </c>
      <c r="H20" s="4" t="s">
        <v>41</v>
      </c>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c r="AJ20" s="4"/>
      <c r="AK20" s="4"/>
      <c r="AL20" s="4"/>
      <c r="AM20" s="4"/>
      <c r="AN20" s="7"/>
    </row>
    <row r="21" spans="1:40" ht="27">
      <c r="A21" s="3">
        <v>45674</v>
      </c>
      <c r="B21" s="4"/>
      <c r="C21" s="4" t="s">
        <v>94</v>
      </c>
      <c r="D21" s="5"/>
      <c r="E21" s="6" t="s">
        <v>965</v>
      </c>
      <c r="F21" s="7" t="s">
        <v>966</v>
      </c>
      <c r="G21" s="7" t="s">
        <v>967</v>
      </c>
      <c r="H21" s="4"/>
      <c r="I21" s="4"/>
      <c r="J21" s="4"/>
      <c r="K21" s="4"/>
      <c r="L21" s="4"/>
      <c r="M21" s="4"/>
      <c r="N21" s="4"/>
      <c r="O21" s="4"/>
      <c r="P21" s="4"/>
      <c r="Q21" s="4"/>
      <c r="R21" s="4"/>
      <c r="S21" s="4"/>
      <c r="T21" s="4"/>
      <c r="U21" s="4"/>
      <c r="V21" s="4"/>
      <c r="W21" s="4"/>
      <c r="X21" s="4"/>
      <c r="Y21" s="4"/>
      <c r="Z21" s="4"/>
      <c r="AA21" s="4" t="s">
        <v>94</v>
      </c>
      <c r="AB21" s="8"/>
      <c r="AC21" s="4"/>
      <c r="AD21" s="4"/>
      <c r="AE21" s="4"/>
      <c r="AF21" s="4"/>
      <c r="AG21" s="4"/>
      <c r="AH21" s="4"/>
      <c r="AI21" s="4"/>
      <c r="AJ21" s="4"/>
      <c r="AK21" s="4"/>
      <c r="AL21" s="4"/>
      <c r="AM21" s="4"/>
      <c r="AN21" s="7"/>
    </row>
    <row r="22" spans="1:40" ht="27">
      <c r="A22" s="3">
        <v>45674</v>
      </c>
      <c r="B22" s="4" t="s">
        <v>94</v>
      </c>
      <c r="C22" s="4"/>
      <c r="D22" s="5"/>
      <c r="E22" s="6" t="s">
        <v>411</v>
      </c>
      <c r="F22" s="7" t="s">
        <v>730</v>
      </c>
      <c r="G22" s="7" t="s">
        <v>968</v>
      </c>
      <c r="H22" s="4"/>
      <c r="I22" s="4"/>
      <c r="J22" s="4"/>
      <c r="K22" s="4" t="s">
        <v>94</v>
      </c>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40.5">
      <c r="A23" s="3">
        <v>45675</v>
      </c>
      <c r="B23" s="4"/>
      <c r="C23" s="4" t="s">
        <v>94</v>
      </c>
      <c r="D23" s="5"/>
      <c r="E23" s="6" t="s">
        <v>411</v>
      </c>
      <c r="F23" s="7" t="s">
        <v>969</v>
      </c>
      <c r="G23" s="7" t="s">
        <v>970</v>
      </c>
      <c r="H23" s="4"/>
      <c r="I23" s="4"/>
      <c r="J23" s="4"/>
      <c r="K23" s="4" t="s">
        <v>94</v>
      </c>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c r="AN23" s="7"/>
    </row>
    <row r="24" spans="1:40" ht="27">
      <c r="A24" s="3">
        <v>45675</v>
      </c>
      <c r="B24" s="4"/>
      <c r="C24" s="4" t="s">
        <v>94</v>
      </c>
      <c r="D24" s="5"/>
      <c r="E24" s="6" t="s">
        <v>971</v>
      </c>
      <c r="F24" s="7" t="s">
        <v>972</v>
      </c>
      <c r="G24" s="7" t="s">
        <v>973</v>
      </c>
      <c r="H24" s="4"/>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t="s">
        <v>94</v>
      </c>
      <c r="AK24" s="4"/>
      <c r="AL24" s="4"/>
      <c r="AM24" s="4"/>
      <c r="AN24" s="7"/>
    </row>
    <row r="25" spans="1:40" ht="40.5">
      <c r="A25" s="3">
        <v>45676</v>
      </c>
      <c r="B25" s="4"/>
      <c r="C25" s="4" t="s">
        <v>94</v>
      </c>
      <c r="D25" s="5"/>
      <c r="E25" s="6" t="s">
        <v>411</v>
      </c>
      <c r="F25" s="7" t="s">
        <v>974</v>
      </c>
      <c r="G25" s="7" t="s">
        <v>975</v>
      </c>
      <c r="H25" s="4" t="s">
        <v>94</v>
      </c>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27">
      <c r="A26" s="3">
        <v>45676</v>
      </c>
      <c r="B26" s="4"/>
      <c r="C26" s="4" t="s">
        <v>94</v>
      </c>
      <c r="D26" s="5"/>
      <c r="E26" s="6" t="s">
        <v>411</v>
      </c>
      <c r="F26" s="7" t="s">
        <v>77</v>
      </c>
      <c r="G26" s="7" t="s">
        <v>976</v>
      </c>
      <c r="H26" s="4"/>
      <c r="I26" s="4"/>
      <c r="J26" s="4" t="s">
        <v>94</v>
      </c>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27">
      <c r="A27" s="3">
        <v>45677</v>
      </c>
      <c r="B27" s="4"/>
      <c r="C27" s="4" t="s">
        <v>94</v>
      </c>
      <c r="D27" s="5"/>
      <c r="E27" s="6" t="s">
        <v>971</v>
      </c>
      <c r="F27" s="7" t="s">
        <v>977</v>
      </c>
      <c r="G27" s="7" t="s">
        <v>978</v>
      </c>
      <c r="H27" s="4"/>
      <c r="I27" s="4"/>
      <c r="J27" s="4"/>
      <c r="K27" s="4" t="s">
        <v>94</v>
      </c>
      <c r="L27" s="4"/>
      <c r="M27" s="4"/>
      <c r="N27" s="4"/>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ht="40.5">
      <c r="A28" s="3">
        <v>45678</v>
      </c>
      <c r="B28" s="4"/>
      <c r="C28" s="4" t="s">
        <v>94</v>
      </c>
      <c r="D28" s="5"/>
      <c r="E28" s="6" t="s">
        <v>411</v>
      </c>
      <c r="F28" s="7" t="s">
        <v>979</v>
      </c>
      <c r="G28" s="7" t="s">
        <v>980</v>
      </c>
      <c r="H28" s="4" t="s">
        <v>94</v>
      </c>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ht="40.5">
      <c r="A29" s="3">
        <v>45678</v>
      </c>
      <c r="B29" s="4"/>
      <c r="C29" s="4" t="s">
        <v>94</v>
      </c>
      <c r="D29" s="5"/>
      <c r="E29" s="6" t="s">
        <v>411</v>
      </c>
      <c r="F29" s="7" t="s">
        <v>981</v>
      </c>
      <c r="G29" s="7" t="s">
        <v>982</v>
      </c>
      <c r="H29" s="4" t="s">
        <v>94</v>
      </c>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7"/>
    </row>
    <row r="30" spans="1:40" ht="40.5">
      <c r="A30" s="3">
        <v>45678</v>
      </c>
      <c r="B30" s="3"/>
      <c r="C30" s="4" t="s">
        <v>94</v>
      </c>
      <c r="D30" s="5"/>
      <c r="E30" s="6" t="s">
        <v>411</v>
      </c>
      <c r="F30" s="7" t="s">
        <v>983</v>
      </c>
      <c r="G30" s="7" t="s">
        <v>984</v>
      </c>
      <c r="H30" s="4"/>
      <c r="I30" s="4"/>
      <c r="J30" s="4"/>
      <c r="K30" s="4"/>
      <c r="L30" s="4"/>
      <c r="M30" s="4"/>
      <c r="N30" s="4"/>
      <c r="O30" s="4"/>
      <c r="P30" s="4"/>
      <c r="Q30" s="4" t="s">
        <v>94</v>
      </c>
      <c r="R30" s="4"/>
      <c r="S30" s="4"/>
      <c r="T30" s="4"/>
      <c r="U30" s="4"/>
      <c r="V30" s="4"/>
      <c r="W30" s="4"/>
      <c r="X30" s="4"/>
      <c r="Y30" s="4"/>
      <c r="Z30" s="4"/>
      <c r="AA30" s="4"/>
      <c r="AB30" s="8"/>
      <c r="AC30" s="4"/>
      <c r="AD30" s="4"/>
      <c r="AE30" s="4"/>
      <c r="AF30" s="4"/>
      <c r="AG30" s="4"/>
      <c r="AH30" s="4"/>
      <c r="AI30" s="4"/>
      <c r="AJ30" s="4"/>
      <c r="AK30" s="4"/>
      <c r="AL30" s="4"/>
      <c r="AM30" s="4"/>
      <c r="AN30" s="7"/>
    </row>
    <row r="31" spans="1:40" ht="27">
      <c r="A31" s="3">
        <v>45678</v>
      </c>
      <c r="B31" s="66"/>
      <c r="C31" s="66" t="s">
        <v>94</v>
      </c>
      <c r="D31" s="66"/>
      <c r="E31" s="6" t="s">
        <v>411</v>
      </c>
      <c r="F31" s="7" t="s">
        <v>985</v>
      </c>
      <c r="G31" s="7" t="s">
        <v>986</v>
      </c>
      <c r="H31" s="4"/>
      <c r="I31" s="4" t="s">
        <v>94</v>
      </c>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c r="AN31" s="7"/>
    </row>
    <row r="32" spans="1:40" ht="27">
      <c r="A32" s="3">
        <v>45678</v>
      </c>
      <c r="B32" s="4"/>
      <c r="C32" s="66" t="s">
        <v>94</v>
      </c>
      <c r="D32" s="5"/>
      <c r="E32" s="6" t="s">
        <v>411</v>
      </c>
      <c r="F32" s="7" t="s">
        <v>77</v>
      </c>
      <c r="G32" s="7" t="s">
        <v>976</v>
      </c>
      <c r="H32" s="4"/>
      <c r="I32" s="4"/>
      <c r="J32" s="4" t="s">
        <v>94</v>
      </c>
      <c r="K32" s="4"/>
      <c r="L32" s="4"/>
      <c r="M32" s="4"/>
      <c r="N32" s="4"/>
      <c r="O32" s="4"/>
      <c r="P32" s="4"/>
      <c r="Q32" s="4"/>
      <c r="R32" s="4"/>
      <c r="S32" s="4"/>
      <c r="T32" s="4"/>
      <c r="U32" s="4"/>
      <c r="V32" s="4"/>
      <c r="W32" s="4"/>
      <c r="X32" s="4"/>
      <c r="Y32" s="4"/>
      <c r="Z32" s="4"/>
      <c r="AA32" s="4"/>
      <c r="AB32" s="8"/>
      <c r="AC32" s="4"/>
      <c r="AD32" s="4"/>
      <c r="AE32" s="4"/>
      <c r="AF32" s="4"/>
      <c r="AG32" s="4"/>
      <c r="AH32" s="4"/>
      <c r="AI32" s="4"/>
      <c r="AJ32" s="4"/>
      <c r="AK32" s="4"/>
      <c r="AL32" s="4"/>
      <c r="AM32" s="4"/>
      <c r="AN32" s="7"/>
    </row>
    <row r="33" spans="1:40" ht="40.5">
      <c r="A33" s="3">
        <v>45679</v>
      </c>
      <c r="B33" s="4"/>
      <c r="C33" s="66" t="s">
        <v>94</v>
      </c>
      <c r="D33" s="5"/>
      <c r="E33" s="6" t="s">
        <v>847</v>
      </c>
      <c r="F33" s="7" t="s">
        <v>999</v>
      </c>
      <c r="G33" s="7" t="s">
        <v>994</v>
      </c>
      <c r="H33" s="4"/>
      <c r="I33" s="4"/>
      <c r="J33" s="4"/>
      <c r="K33" s="4"/>
      <c r="L33" s="4"/>
      <c r="M33" s="4"/>
      <c r="N33" s="4"/>
      <c r="O33" s="4"/>
      <c r="P33" s="4"/>
      <c r="Q33" s="4"/>
      <c r="R33" s="4"/>
      <c r="S33" s="4"/>
      <c r="T33" s="4"/>
      <c r="U33" s="4"/>
      <c r="V33" s="4"/>
      <c r="W33" s="4"/>
      <c r="X33" s="4"/>
      <c r="Y33" s="4"/>
      <c r="Z33" s="4"/>
      <c r="AA33" s="4"/>
      <c r="AB33" s="8"/>
      <c r="AC33" s="4"/>
      <c r="AD33" s="4"/>
      <c r="AE33" s="4"/>
      <c r="AF33" s="4"/>
      <c r="AG33" s="4"/>
      <c r="AH33" s="4"/>
      <c r="AI33" s="4"/>
      <c r="AJ33" s="4"/>
      <c r="AK33" s="4"/>
      <c r="AL33" s="4"/>
      <c r="AM33" s="4" t="s">
        <v>41</v>
      </c>
      <c r="AN33" s="7"/>
    </row>
    <row r="34" spans="1:40" ht="40.5">
      <c r="A34" s="3">
        <v>45679</v>
      </c>
      <c r="B34" s="4"/>
      <c r="C34" s="66" t="s">
        <v>94</v>
      </c>
      <c r="D34" s="5"/>
      <c r="E34" s="6" t="s">
        <v>847</v>
      </c>
      <c r="F34" s="7" t="s">
        <v>997</v>
      </c>
      <c r="G34" s="7" t="s">
        <v>998</v>
      </c>
      <c r="H34" s="4"/>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t="s">
        <v>41</v>
      </c>
      <c r="AN34" s="7"/>
    </row>
    <row r="35" spans="1:40" ht="40.5">
      <c r="A35" s="3">
        <v>45679</v>
      </c>
      <c r="B35" s="4"/>
      <c r="C35" s="4" t="s">
        <v>41</v>
      </c>
      <c r="D35" s="5"/>
      <c r="E35" s="6" t="s">
        <v>847</v>
      </c>
      <c r="F35" s="7" t="s">
        <v>990</v>
      </c>
      <c r="G35" s="7" t="s">
        <v>992</v>
      </c>
      <c r="H35" s="4" t="s">
        <v>41</v>
      </c>
      <c r="I35" s="4"/>
      <c r="J35" s="4"/>
      <c r="K35" s="4"/>
      <c r="L35" s="4"/>
      <c r="M35" s="4"/>
      <c r="N35" s="4"/>
      <c r="O35" s="4"/>
      <c r="P35" s="4"/>
      <c r="Q35" s="4"/>
      <c r="R35" s="4"/>
      <c r="S35" s="4"/>
      <c r="T35" s="4"/>
      <c r="U35" s="4"/>
      <c r="V35" s="4"/>
      <c r="W35" s="4"/>
      <c r="X35" s="4"/>
      <c r="Y35" s="4"/>
      <c r="Z35" s="4"/>
      <c r="AA35" s="4"/>
      <c r="AB35" s="8"/>
      <c r="AC35" s="4"/>
      <c r="AD35" s="4"/>
      <c r="AE35" s="4"/>
      <c r="AF35" s="4"/>
      <c r="AG35" s="4"/>
      <c r="AH35" s="4"/>
      <c r="AI35" s="4"/>
      <c r="AJ35" s="4"/>
      <c r="AK35" s="4"/>
      <c r="AL35" s="4"/>
      <c r="AM35" s="4"/>
      <c r="AN35" s="7"/>
    </row>
    <row r="36" spans="1:40" ht="54">
      <c r="A36" s="3">
        <v>45679</v>
      </c>
      <c r="B36" s="4"/>
      <c r="C36" s="4" t="s">
        <v>41</v>
      </c>
      <c r="D36" s="5"/>
      <c r="E36" s="6" t="s">
        <v>847</v>
      </c>
      <c r="F36" s="7" t="s">
        <v>991</v>
      </c>
      <c r="G36" s="7" t="s">
        <v>993</v>
      </c>
      <c r="I36" s="4"/>
      <c r="J36" s="4"/>
      <c r="K36" s="4"/>
      <c r="L36" s="4"/>
      <c r="M36" s="4"/>
      <c r="N36" s="4"/>
      <c r="O36" s="4"/>
      <c r="P36" s="4"/>
      <c r="Q36" s="4"/>
      <c r="R36" s="4"/>
      <c r="S36" s="4"/>
      <c r="T36" s="4"/>
      <c r="U36" s="4"/>
      <c r="V36" s="4"/>
      <c r="W36" s="4" t="s">
        <v>41</v>
      </c>
      <c r="X36" s="4"/>
      <c r="Y36" s="4"/>
      <c r="Z36" s="4"/>
      <c r="AA36" s="4"/>
      <c r="AB36" s="8"/>
      <c r="AC36" s="4"/>
      <c r="AD36" s="4"/>
      <c r="AE36" s="4"/>
      <c r="AF36" s="4"/>
      <c r="AG36" s="4"/>
      <c r="AH36" s="4"/>
      <c r="AI36" s="4"/>
      <c r="AJ36" s="4"/>
      <c r="AK36" s="4"/>
      <c r="AL36" s="4"/>
      <c r="AM36" s="4"/>
      <c r="AN36" s="7"/>
    </row>
    <row r="37" spans="1:40" ht="40.5">
      <c r="A37" s="3">
        <v>45679</v>
      </c>
      <c r="B37" s="4"/>
      <c r="C37" s="4" t="s">
        <v>41</v>
      </c>
      <c r="D37" s="5"/>
      <c r="E37" s="6" t="s">
        <v>847</v>
      </c>
      <c r="F37" s="7" t="s">
        <v>987</v>
      </c>
      <c r="G37" s="7" t="s">
        <v>988</v>
      </c>
      <c r="I37" s="4"/>
      <c r="J37" s="4"/>
      <c r="K37" s="4" t="s">
        <v>41</v>
      </c>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ht="27">
      <c r="A38" s="3">
        <v>45680</v>
      </c>
      <c r="B38" s="4"/>
      <c r="C38" s="4" t="s">
        <v>41</v>
      </c>
      <c r="D38" s="5"/>
      <c r="E38" s="6" t="s">
        <v>847</v>
      </c>
      <c r="F38" s="7" t="s">
        <v>120</v>
      </c>
      <c r="G38" s="7" t="s">
        <v>989</v>
      </c>
      <c r="I38" s="4"/>
      <c r="J38" s="4"/>
      <c r="K38" s="4" t="s">
        <v>41</v>
      </c>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c r="AN38" s="7"/>
    </row>
    <row r="39" spans="1:40" ht="40.5">
      <c r="A39" s="3">
        <v>45681</v>
      </c>
      <c r="B39" s="4"/>
      <c r="C39" s="4" t="s">
        <v>41</v>
      </c>
      <c r="D39" s="5"/>
      <c r="E39" s="6" t="s">
        <v>847</v>
      </c>
      <c r="F39" s="7" t="s">
        <v>987</v>
      </c>
      <c r="G39" s="7" t="s">
        <v>996</v>
      </c>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t="s">
        <v>94</v>
      </c>
      <c r="AN39" s="7"/>
    </row>
    <row r="40" spans="1:40" ht="44.25" customHeight="1">
      <c r="A40" s="3">
        <v>45681</v>
      </c>
      <c r="B40" s="4"/>
      <c r="C40" s="4" t="s">
        <v>41</v>
      </c>
      <c r="D40" s="5"/>
      <c r="E40" s="6" t="s">
        <v>847</v>
      </c>
      <c r="F40" s="7" t="s">
        <v>999</v>
      </c>
      <c r="G40" s="7" t="s">
        <v>995</v>
      </c>
      <c r="H40" s="4"/>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t="s">
        <v>94</v>
      </c>
      <c r="AN40" s="7"/>
    </row>
    <row r="41" spans="1:40" ht="40.5">
      <c r="A41" s="3">
        <v>45683</v>
      </c>
      <c r="B41" s="4"/>
      <c r="C41" s="4" t="s">
        <v>41</v>
      </c>
      <c r="D41" s="5"/>
      <c r="E41" s="6" t="s">
        <v>847</v>
      </c>
      <c r="F41" s="7" t="s">
        <v>1000</v>
      </c>
      <c r="G41" s="7" t="s">
        <v>1001</v>
      </c>
      <c r="H41" s="4"/>
      <c r="I41" s="4"/>
      <c r="J41" s="4"/>
      <c r="K41" s="4"/>
      <c r="L41" s="4"/>
      <c r="M41" s="4"/>
      <c r="N41" s="4"/>
      <c r="O41" s="4"/>
      <c r="P41" s="4"/>
      <c r="Q41" s="4"/>
      <c r="R41" s="4"/>
      <c r="S41" s="4"/>
      <c r="T41" s="4"/>
      <c r="U41" s="4"/>
      <c r="V41" s="4"/>
      <c r="W41" s="4" t="s">
        <v>41</v>
      </c>
      <c r="X41" s="4"/>
      <c r="Y41" s="4"/>
      <c r="Z41" s="4"/>
      <c r="AA41" s="4"/>
      <c r="AB41" s="8"/>
      <c r="AC41" s="4"/>
      <c r="AD41" s="4"/>
      <c r="AE41" s="4"/>
      <c r="AF41" s="4"/>
      <c r="AG41" s="4"/>
      <c r="AH41" s="4"/>
      <c r="AI41" s="4"/>
      <c r="AJ41" s="4"/>
      <c r="AK41" s="4"/>
      <c r="AL41" s="4"/>
      <c r="AM41" s="4"/>
      <c r="AN41" s="7"/>
    </row>
    <row r="42" spans="1:40" ht="27">
      <c r="A42" s="3">
        <v>45684</v>
      </c>
      <c r="B42" s="4"/>
      <c r="C42" s="4" t="s">
        <v>94</v>
      </c>
      <c r="D42" s="5"/>
      <c r="E42" s="6" t="s">
        <v>411</v>
      </c>
      <c r="F42" s="7" t="s">
        <v>1002</v>
      </c>
      <c r="G42" s="7" t="s">
        <v>1003</v>
      </c>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t="s">
        <v>94</v>
      </c>
      <c r="AN42" s="7"/>
    </row>
    <row r="43" spans="1:40" ht="27">
      <c r="A43" s="3">
        <v>45684</v>
      </c>
      <c r="B43" s="4"/>
      <c r="C43" s="4" t="s">
        <v>94</v>
      </c>
      <c r="D43" s="5"/>
      <c r="E43" s="6" t="s">
        <v>411</v>
      </c>
      <c r="F43" s="7" t="s">
        <v>1004</v>
      </c>
      <c r="G43" s="7" t="s">
        <v>1005</v>
      </c>
      <c r="H43" s="4"/>
      <c r="I43" s="4"/>
      <c r="J43" s="4"/>
      <c r="K43" s="4"/>
      <c r="L43" s="4"/>
      <c r="M43" s="4"/>
      <c r="N43" s="4"/>
      <c r="O43" s="4"/>
      <c r="P43" s="4"/>
      <c r="Q43" s="4"/>
      <c r="R43" s="4"/>
      <c r="S43" s="4"/>
      <c r="T43" s="4"/>
      <c r="U43" s="4"/>
      <c r="V43" s="4"/>
      <c r="W43" s="4"/>
      <c r="X43" s="4"/>
      <c r="Y43" s="4"/>
      <c r="Z43" s="4"/>
      <c r="AA43" s="4" t="s">
        <v>94</v>
      </c>
      <c r="AB43" s="8"/>
      <c r="AC43" s="4"/>
      <c r="AD43" s="4"/>
      <c r="AE43" s="4"/>
      <c r="AF43" s="4"/>
      <c r="AG43" s="4"/>
      <c r="AH43" s="4"/>
      <c r="AI43" s="4"/>
      <c r="AJ43" s="4"/>
      <c r="AK43" s="4"/>
      <c r="AL43" s="4"/>
      <c r="AM43" s="4"/>
      <c r="AN43" s="7"/>
    </row>
    <row r="44" spans="1:40" ht="27">
      <c r="A44" s="3">
        <v>45684</v>
      </c>
      <c r="B44" s="4"/>
      <c r="C44" s="4" t="s">
        <v>94</v>
      </c>
      <c r="D44" s="5"/>
      <c r="E44" s="6" t="s">
        <v>411</v>
      </c>
      <c r="F44" s="7" t="s">
        <v>1006</v>
      </c>
      <c r="G44" s="7" t="s">
        <v>1007</v>
      </c>
      <c r="H44" s="4"/>
      <c r="I44" s="4"/>
      <c r="J44" s="4"/>
      <c r="K44" s="4"/>
      <c r="L44" s="4"/>
      <c r="M44" s="4"/>
      <c r="N44" s="4"/>
      <c r="O44" s="4"/>
      <c r="P44" s="4"/>
      <c r="Q44" s="4"/>
      <c r="R44" s="4"/>
      <c r="S44" s="4"/>
      <c r="T44" s="4"/>
      <c r="U44" s="4"/>
      <c r="V44" s="4" t="s">
        <v>94</v>
      </c>
      <c r="W44" s="4"/>
      <c r="X44" s="4"/>
      <c r="Y44" s="4"/>
      <c r="Z44" s="4"/>
      <c r="AA44" s="4"/>
      <c r="AB44" s="8"/>
      <c r="AC44" s="4"/>
      <c r="AD44" s="4"/>
      <c r="AE44" s="4"/>
      <c r="AF44" s="4"/>
      <c r="AG44" s="4"/>
      <c r="AH44" s="4"/>
      <c r="AI44" s="4"/>
      <c r="AJ44" s="4"/>
      <c r="AK44" s="4"/>
      <c r="AL44" s="4"/>
      <c r="AM44" s="4"/>
      <c r="AN44" s="7"/>
    </row>
    <row r="45" spans="1:40" ht="40.5">
      <c r="A45" s="3">
        <v>45685</v>
      </c>
      <c r="B45" s="4"/>
      <c r="C45" s="4" t="s">
        <v>94</v>
      </c>
      <c r="D45" s="5"/>
      <c r="E45" s="6" t="s">
        <v>411</v>
      </c>
      <c r="F45" s="7" t="s">
        <v>773</v>
      </c>
      <c r="G45" s="7" t="s">
        <v>1008</v>
      </c>
      <c r="H45" s="4"/>
      <c r="I45" s="4"/>
      <c r="J45" s="4"/>
      <c r="K45" s="4"/>
      <c r="L45" s="4"/>
      <c r="M45" s="4"/>
      <c r="N45" s="4"/>
      <c r="O45" s="4"/>
      <c r="P45" s="4"/>
      <c r="Q45" s="4"/>
      <c r="R45" s="4"/>
      <c r="S45" s="4"/>
      <c r="T45" s="4"/>
      <c r="U45" s="4"/>
      <c r="V45" s="4"/>
      <c r="W45" s="4"/>
      <c r="X45" s="4"/>
      <c r="Y45" s="4"/>
      <c r="Z45" s="4"/>
      <c r="AA45" s="4"/>
      <c r="AB45" s="8"/>
      <c r="AC45" s="4"/>
      <c r="AD45" s="4"/>
      <c r="AE45" s="4"/>
      <c r="AF45" s="4"/>
      <c r="AG45" s="4"/>
      <c r="AH45" s="4" t="s">
        <v>94</v>
      </c>
      <c r="AI45" s="4"/>
      <c r="AJ45" s="4"/>
      <c r="AK45" s="4"/>
      <c r="AL45" s="4"/>
      <c r="AM45" s="4"/>
      <c r="AN45" s="7"/>
    </row>
    <row r="46" spans="1:40" ht="40.5">
      <c r="A46" s="3">
        <v>45685</v>
      </c>
      <c r="B46" s="4"/>
      <c r="C46" s="4" t="s">
        <v>94</v>
      </c>
      <c r="D46" s="5"/>
      <c r="E46" s="6" t="s">
        <v>965</v>
      </c>
      <c r="F46" s="7" t="s">
        <v>1009</v>
      </c>
      <c r="G46" s="7" t="s">
        <v>1010</v>
      </c>
      <c r="H46" s="4"/>
      <c r="I46" s="4"/>
      <c r="J46" s="4"/>
      <c r="K46" s="4"/>
      <c r="L46" s="4"/>
      <c r="M46" s="4"/>
      <c r="N46" s="4"/>
      <c r="O46" s="4"/>
      <c r="P46" s="4"/>
      <c r="Q46" s="4"/>
      <c r="R46" s="4"/>
      <c r="S46" s="4"/>
      <c r="T46" s="4"/>
      <c r="U46" s="4"/>
      <c r="V46" s="4"/>
      <c r="W46" s="4"/>
      <c r="X46" s="4"/>
      <c r="Y46" s="4"/>
      <c r="Z46" s="4"/>
      <c r="AA46" s="4" t="s">
        <v>94</v>
      </c>
      <c r="AB46" s="8"/>
      <c r="AC46" s="4"/>
      <c r="AD46" s="4"/>
      <c r="AE46" s="4"/>
      <c r="AF46" s="4"/>
      <c r="AG46" s="4"/>
      <c r="AH46" s="4"/>
      <c r="AI46" s="4"/>
      <c r="AJ46" s="4"/>
      <c r="AK46" s="4"/>
      <c r="AL46" s="4"/>
      <c r="AM46" s="4"/>
      <c r="AN46" s="7"/>
    </row>
    <row r="47" spans="1:40" ht="40.5">
      <c r="A47" s="3">
        <v>45685</v>
      </c>
      <c r="B47" s="4"/>
      <c r="C47" s="4" t="s">
        <v>94</v>
      </c>
      <c r="D47" s="5"/>
      <c r="E47" s="6" t="s">
        <v>965</v>
      </c>
      <c r="F47" s="7" t="s">
        <v>1011</v>
      </c>
      <c r="G47" s="7" t="s">
        <v>1012</v>
      </c>
      <c r="H47" s="4"/>
      <c r="I47" s="4"/>
      <c r="J47" s="4"/>
      <c r="K47" s="4"/>
      <c r="L47" s="4"/>
      <c r="M47" s="4"/>
      <c r="N47" s="4"/>
      <c r="O47" s="4"/>
      <c r="P47" s="4"/>
      <c r="Q47" s="4"/>
      <c r="R47" s="4"/>
      <c r="S47" s="4"/>
      <c r="T47" s="4"/>
      <c r="U47" s="4"/>
      <c r="V47" s="4"/>
      <c r="W47" s="4"/>
      <c r="X47" s="4"/>
      <c r="Y47" s="4"/>
      <c r="Z47" s="4"/>
      <c r="AA47" s="4" t="s">
        <v>94</v>
      </c>
      <c r="AB47" s="8"/>
      <c r="AC47" s="4"/>
      <c r="AD47" s="4"/>
      <c r="AE47" s="4"/>
      <c r="AF47" s="4"/>
      <c r="AG47" s="4"/>
      <c r="AH47" s="4"/>
      <c r="AI47" s="4"/>
      <c r="AJ47" s="4"/>
      <c r="AK47" s="4"/>
      <c r="AL47" s="4"/>
      <c r="AM47" s="4"/>
      <c r="AN47" s="7"/>
    </row>
    <row r="48" spans="1:40" ht="27">
      <c r="A48" s="3">
        <v>45687</v>
      </c>
      <c r="B48" s="4"/>
      <c r="C48" s="4" t="s">
        <v>94</v>
      </c>
      <c r="D48" s="5"/>
      <c r="E48" s="6" t="s">
        <v>965</v>
      </c>
      <c r="F48" s="7" t="s">
        <v>1013</v>
      </c>
      <c r="G48" s="7" t="s">
        <v>1014</v>
      </c>
      <c r="H48" s="4"/>
      <c r="I48" s="4"/>
      <c r="J48" s="4"/>
      <c r="K48" s="4"/>
      <c r="L48" s="4"/>
      <c r="M48" s="4"/>
      <c r="N48" s="4"/>
      <c r="O48" s="4"/>
      <c r="P48" s="4"/>
      <c r="Q48" s="4"/>
      <c r="R48" s="4"/>
      <c r="S48" s="4"/>
      <c r="T48" s="4"/>
      <c r="U48" s="4"/>
      <c r="V48" s="4"/>
      <c r="W48" s="4"/>
      <c r="X48" s="4"/>
      <c r="Y48" s="4"/>
      <c r="Z48" s="4"/>
      <c r="AA48" s="4"/>
      <c r="AB48" s="8"/>
      <c r="AC48" s="4"/>
      <c r="AD48" s="4"/>
      <c r="AE48" s="4"/>
      <c r="AF48" s="4"/>
      <c r="AG48" s="4"/>
      <c r="AH48" s="4"/>
      <c r="AI48" s="4"/>
      <c r="AJ48" s="4"/>
      <c r="AK48" s="4"/>
      <c r="AL48" s="4"/>
      <c r="AM48" s="4" t="s">
        <v>94</v>
      </c>
      <c r="AN48" s="7"/>
    </row>
    <row r="49" spans="1:40" ht="27">
      <c r="A49" s="3">
        <v>45687</v>
      </c>
      <c r="B49" s="4"/>
      <c r="C49" s="4" t="s">
        <v>94</v>
      </c>
      <c r="D49" s="5"/>
      <c r="E49" s="6" t="s">
        <v>411</v>
      </c>
      <c r="F49" s="7" t="s">
        <v>1015</v>
      </c>
      <c r="G49" s="7" t="s">
        <v>1016</v>
      </c>
      <c r="H49" s="4" t="s">
        <v>94</v>
      </c>
      <c r="I49" s="4"/>
      <c r="J49" s="4"/>
      <c r="K49" s="4"/>
      <c r="L49" s="4"/>
      <c r="M49" s="4"/>
      <c r="N49" s="4"/>
      <c r="O49" s="4"/>
      <c r="P49" s="4"/>
      <c r="Q49" s="4"/>
      <c r="R49" s="4"/>
      <c r="S49" s="4"/>
      <c r="T49" s="4"/>
      <c r="U49" s="4"/>
      <c r="V49" s="4"/>
      <c r="W49" s="4"/>
      <c r="X49" s="4"/>
      <c r="Y49" s="4"/>
      <c r="Z49" s="4"/>
      <c r="AA49" s="4"/>
      <c r="AB49" s="8"/>
      <c r="AC49" s="4"/>
      <c r="AD49" s="4"/>
      <c r="AE49" s="4"/>
      <c r="AF49" s="4"/>
      <c r="AG49" s="4"/>
      <c r="AH49" s="4"/>
      <c r="AI49" s="4"/>
      <c r="AJ49" s="4"/>
      <c r="AK49" s="4"/>
      <c r="AL49" s="4"/>
      <c r="AM49" s="4"/>
      <c r="AN49" s="7"/>
    </row>
    <row r="50" spans="1:40" ht="40.5">
      <c r="A50" s="3">
        <v>45688</v>
      </c>
      <c r="B50" s="4"/>
      <c r="C50" s="4" t="s">
        <v>94</v>
      </c>
      <c r="D50" s="5">
        <v>3129</v>
      </c>
      <c r="E50" s="6" t="s">
        <v>411</v>
      </c>
      <c r="F50" s="7" t="s">
        <v>1018</v>
      </c>
      <c r="G50" s="7" t="s">
        <v>1019</v>
      </c>
      <c r="H50" s="4"/>
      <c r="I50" s="4"/>
      <c r="J50" s="4"/>
      <c r="K50" s="4"/>
      <c r="L50" s="4"/>
      <c r="M50" s="4"/>
      <c r="N50" s="4"/>
      <c r="O50" s="4"/>
      <c r="P50" s="4"/>
      <c r="Q50" s="4"/>
      <c r="R50" s="4"/>
      <c r="S50" s="4"/>
      <c r="T50" s="4"/>
      <c r="U50" s="4"/>
      <c r="V50" s="4"/>
      <c r="W50" s="4"/>
      <c r="X50" s="4" t="s">
        <v>94</v>
      </c>
      <c r="Y50" s="4"/>
      <c r="Z50" s="4"/>
      <c r="AA50" s="4"/>
      <c r="AB50" s="8"/>
      <c r="AC50" s="4"/>
      <c r="AD50" s="4"/>
      <c r="AE50" s="4"/>
      <c r="AF50" s="4"/>
      <c r="AG50" s="4"/>
      <c r="AH50" s="4"/>
      <c r="AI50" s="4"/>
      <c r="AJ50" s="4"/>
      <c r="AK50" s="4"/>
      <c r="AL50" s="4"/>
      <c r="AM50" s="4"/>
      <c r="AN50" s="7"/>
    </row>
    <row r="51" spans="1:40" ht="40.5">
      <c r="A51" s="3">
        <v>45688</v>
      </c>
      <c r="B51" s="4" t="s">
        <v>94</v>
      </c>
      <c r="C51" s="4"/>
      <c r="D51" s="5">
        <v>3130</v>
      </c>
      <c r="E51" s="6" t="s">
        <v>411</v>
      </c>
      <c r="F51" s="7" t="s">
        <v>1020</v>
      </c>
      <c r="G51" s="7" t="s">
        <v>1021</v>
      </c>
      <c r="H51" s="4" t="s">
        <v>94</v>
      </c>
      <c r="I51" s="4"/>
      <c r="J51" s="4"/>
      <c r="K51" s="4"/>
      <c r="L51" s="4"/>
      <c r="M51" s="4"/>
      <c r="N51" s="4"/>
      <c r="O51" s="4"/>
      <c r="P51" s="4"/>
      <c r="Q51" s="4"/>
      <c r="R51" s="4"/>
      <c r="S51" s="4"/>
      <c r="T51" s="4"/>
      <c r="U51" s="4"/>
      <c r="V51" s="4"/>
      <c r="W51" s="4"/>
      <c r="X51" s="4"/>
      <c r="Y51" s="4"/>
      <c r="Z51" s="4"/>
      <c r="AA51" s="4"/>
      <c r="AB51" s="8"/>
      <c r="AC51" s="4"/>
      <c r="AD51" s="4"/>
      <c r="AE51" s="4"/>
      <c r="AF51" s="4"/>
      <c r="AG51" s="4"/>
      <c r="AH51" s="4"/>
      <c r="AI51" s="4"/>
      <c r="AJ51" s="4"/>
      <c r="AK51" s="4"/>
      <c r="AL51" s="4"/>
      <c r="AM51" s="4"/>
      <c r="AN51" s="7"/>
    </row>
    <row r="52" spans="1:40">
      <c r="A52" s="12"/>
      <c r="B52" s="13">
        <v>2</v>
      </c>
      <c r="C52" s="13">
        <v>48</v>
      </c>
      <c r="D52" s="14"/>
      <c r="E52" s="15"/>
      <c r="F52" s="16"/>
      <c r="G52" s="17"/>
      <c r="H52" s="13">
        <f t="shared" ref="H52:AH52" si="0">COUNTIF(H3:H51,"X")</f>
        <v>13</v>
      </c>
      <c r="I52" s="13">
        <f t="shared" si="0"/>
        <v>2</v>
      </c>
      <c r="J52" s="13">
        <f t="shared" si="0"/>
        <v>3</v>
      </c>
      <c r="K52" s="13">
        <f t="shared" si="0"/>
        <v>5</v>
      </c>
      <c r="L52" s="13">
        <f t="shared" si="0"/>
        <v>0</v>
      </c>
      <c r="M52" s="13">
        <f t="shared" si="0"/>
        <v>0</v>
      </c>
      <c r="N52" s="13">
        <f t="shared" si="0"/>
        <v>0</v>
      </c>
      <c r="O52" s="13">
        <f t="shared" si="0"/>
        <v>1</v>
      </c>
      <c r="P52" s="13">
        <f t="shared" si="0"/>
        <v>0</v>
      </c>
      <c r="Q52" s="13">
        <f t="shared" si="0"/>
        <v>1</v>
      </c>
      <c r="R52" s="13">
        <f t="shared" si="0"/>
        <v>0</v>
      </c>
      <c r="S52" s="13">
        <f t="shared" si="0"/>
        <v>0</v>
      </c>
      <c r="T52" s="13">
        <f t="shared" si="0"/>
        <v>1</v>
      </c>
      <c r="U52" s="13">
        <f t="shared" si="0"/>
        <v>0</v>
      </c>
      <c r="V52" s="13">
        <f t="shared" si="0"/>
        <v>1</v>
      </c>
      <c r="W52" s="13">
        <f t="shared" si="0"/>
        <v>4</v>
      </c>
      <c r="X52" s="13">
        <f t="shared" si="0"/>
        <v>1</v>
      </c>
      <c r="Y52" s="13">
        <f t="shared" si="0"/>
        <v>0</v>
      </c>
      <c r="Z52" s="13">
        <f t="shared" si="0"/>
        <v>0</v>
      </c>
      <c r="AA52" s="13">
        <f t="shared" si="0"/>
        <v>5</v>
      </c>
      <c r="AB52" s="13">
        <f t="shared" si="0"/>
        <v>0</v>
      </c>
      <c r="AC52" s="13">
        <f t="shared" si="0"/>
        <v>2</v>
      </c>
      <c r="AD52" s="13">
        <f t="shared" si="0"/>
        <v>0</v>
      </c>
      <c r="AE52" s="13">
        <f t="shared" si="0"/>
        <v>0</v>
      </c>
      <c r="AF52" s="13">
        <f t="shared" si="0"/>
        <v>0</v>
      </c>
      <c r="AG52" s="13">
        <f t="shared" si="0"/>
        <v>0</v>
      </c>
      <c r="AH52" s="13">
        <f t="shared" si="0"/>
        <v>1</v>
      </c>
      <c r="AI52" s="13">
        <f>COUNTIF(AJ3:AJ51,"X")</f>
        <v>1</v>
      </c>
      <c r="AJ52" s="13">
        <f>COUNTIF(AJ3:AJ51,"X")</f>
        <v>1</v>
      </c>
      <c r="AK52" s="13">
        <f>COUNTIF(AK3:AK51,"X")</f>
        <v>0</v>
      </c>
      <c r="AL52" s="13">
        <f>COUNTIF(AL3:AL51,"X")</f>
        <v>0</v>
      </c>
      <c r="AM52" s="13">
        <f>COUNTIF(AM3:AM51,"X")</f>
        <v>8</v>
      </c>
      <c r="AN52" s="16"/>
    </row>
    <row r="53" spans="1:40">
      <c r="A53" s="18"/>
      <c r="B53" s="172">
        <f>SUM(B52:C52)</f>
        <v>50</v>
      </c>
      <c r="C53" s="172"/>
      <c r="D53" s="19"/>
      <c r="E53" s="20"/>
      <c r="F53" s="21"/>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c r="A54" s="18"/>
      <c r="B54" s="50"/>
      <c r="C54" s="50"/>
      <c r="D54" s="19"/>
      <c r="E54" s="20"/>
      <c r="F54" s="21"/>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50"/>
      <c r="C55" s="50"/>
      <c r="D55" s="19"/>
      <c r="E55" s="20"/>
      <c r="F55" s="21"/>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50"/>
      <c r="C56" s="50"/>
      <c r="D56" s="19"/>
      <c r="E56" s="20"/>
      <c r="F56" s="21"/>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c r="A57" s="18"/>
      <c r="B57" s="50"/>
      <c r="C57" s="50"/>
      <c r="D57" s="19"/>
      <c r="E57" s="20"/>
      <c r="F57" s="21"/>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50"/>
      <c r="C58" s="50"/>
      <c r="D58" s="19"/>
      <c r="E58" s="20"/>
      <c r="F58" s="21"/>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c r="A59" s="18"/>
      <c r="B59" s="50"/>
      <c r="C59" s="50"/>
      <c r="D59" s="19"/>
      <c r="E59" s="20"/>
      <c r="F59" s="21"/>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16.5">
      <c r="A60" s="18"/>
      <c r="B60" s="24"/>
      <c r="C60" s="24"/>
      <c r="D60" s="19"/>
      <c r="E60" s="72">
        <v>45658</v>
      </c>
      <c r="F60" s="21"/>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A61" s="18"/>
      <c r="B61" s="24"/>
      <c r="C61" s="24"/>
      <c r="D61" s="19"/>
      <c r="E61" s="20"/>
      <c r="F61" s="21"/>
      <c r="G61" s="22"/>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c r="A62" s="18"/>
      <c r="B62" s="24"/>
      <c r="C62" s="24"/>
      <c r="D62" s="19"/>
      <c r="E62" s="173" t="s">
        <v>168</v>
      </c>
      <c r="F62" s="173"/>
      <c r="G62" s="22"/>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ht="27">
      <c r="A63" s="18"/>
      <c r="B63" s="24"/>
      <c r="C63" s="24"/>
      <c r="D63" s="19"/>
      <c r="E63" s="6" t="str">
        <f>H1</f>
        <v>ACC. TRÁNSITO</v>
      </c>
      <c r="F63" s="7">
        <f>H52</f>
        <v>13</v>
      </c>
      <c r="G63" s="22"/>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row r="64" spans="1:40" ht="15" customHeight="1">
      <c r="A64" s="18"/>
      <c r="B64" s="24"/>
      <c r="C64" s="24"/>
      <c r="D64" s="19"/>
      <c r="E64" s="6" t="str">
        <f>I1</f>
        <v>INCENDIOS</v>
      </c>
      <c r="F64" s="7">
        <f>SUM(I52:M52)</f>
        <v>10</v>
      </c>
      <c r="G64" s="22"/>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1:40">
      <c r="A65" s="18"/>
      <c r="B65" s="24"/>
      <c r="C65" s="24"/>
      <c r="D65" s="19"/>
      <c r="E65" s="6" t="str">
        <f>N1</f>
        <v>MÉDICAS</v>
      </c>
      <c r="F65" s="7">
        <f>SUM(N52:AA52)</f>
        <v>14</v>
      </c>
      <c r="G65" s="22"/>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1:40" ht="27">
      <c r="A66" s="18"/>
      <c r="B66" s="24"/>
      <c r="C66" s="24"/>
      <c r="D66" s="19"/>
      <c r="E66" s="6" t="str">
        <f>AB1</f>
        <v>BUS. RESCATE</v>
      </c>
      <c r="F66" s="7">
        <f>AB52</f>
        <v>0</v>
      </c>
      <c r="G66" s="22"/>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1:40">
      <c r="A67" s="18"/>
      <c r="B67" s="24"/>
      <c r="C67" s="24"/>
      <c r="D67" s="19"/>
      <c r="E67" s="6" t="str">
        <f>AC1</f>
        <v>TRASLADOS</v>
      </c>
      <c r="F67" s="7">
        <f>AC52</f>
        <v>2</v>
      </c>
      <c r="G67" s="22"/>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1:40" ht="27">
      <c r="A68" s="18"/>
      <c r="B68" s="24"/>
      <c r="C68" s="24"/>
      <c r="D68" s="19"/>
      <c r="E68" s="6" t="str">
        <f>AD1</f>
        <v>EVENT. NATURALES</v>
      </c>
      <c r="F68" s="7">
        <f>SUM(AD52:AG52)</f>
        <v>0</v>
      </c>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1:40" ht="27">
      <c r="A69" s="18"/>
      <c r="B69" s="24"/>
      <c r="C69" s="24"/>
      <c r="D69" s="19"/>
      <c r="E69" s="6" t="str">
        <f>AH1</f>
        <v>LABOR SOCIAL</v>
      </c>
      <c r="F69" s="7">
        <f>SUM(AH52:AM52)</f>
        <v>11</v>
      </c>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1:40">
      <c r="E70" s="52" t="s">
        <v>658</v>
      </c>
      <c r="F70" s="52">
        <f>SUM(F63:F69)</f>
        <v>50</v>
      </c>
    </row>
  </sheetData>
  <mergeCells count="16">
    <mergeCell ref="AN1:AN2"/>
    <mergeCell ref="B53:C53"/>
    <mergeCell ref="E62:F62"/>
    <mergeCell ref="AH1:AM1"/>
    <mergeCell ref="H1:H2"/>
    <mergeCell ref="I1:M1"/>
    <mergeCell ref="N1:AA1"/>
    <mergeCell ref="AB1:AB2"/>
    <mergeCell ref="AC1:AC2"/>
    <mergeCell ref="AD1:AG1"/>
    <mergeCell ref="G1:G2"/>
    <mergeCell ref="A1:A2"/>
    <mergeCell ref="B1:C1"/>
    <mergeCell ref="D1:D2"/>
    <mergeCell ref="E1:E2"/>
    <mergeCell ref="F1:F2"/>
  </mergeCells>
  <pageMargins left="0.7" right="0.7"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AN64"/>
  <sheetViews>
    <sheetView topLeftCell="B22" workbookViewId="0">
      <selection activeCell="D9" sqref="D9"/>
    </sheetView>
  </sheetViews>
  <sheetFormatPr baseColWidth="10" defaultRowHeight="15"/>
  <cols>
    <col min="1" max="1" width="7.28515625" customWidth="1"/>
    <col min="2" max="2" width="1.42578125" customWidth="1"/>
    <col min="3" max="3" width="2.85546875" customWidth="1"/>
    <col min="4" max="4" width="3.85546875" customWidth="1"/>
    <col min="5" max="5" width="10.85546875" customWidth="1"/>
    <col min="6" max="6" width="9.85546875" customWidth="1"/>
    <col min="7" max="7" width="29" customWidth="1"/>
    <col min="8" max="8" width="2.42578125" customWidth="1"/>
    <col min="9" max="9" width="1.5703125" customWidth="1"/>
    <col min="10" max="10" width="1.42578125" customWidth="1"/>
    <col min="11" max="12" width="1.85546875" customWidth="1"/>
    <col min="13" max="13" width="1.7109375" customWidth="1"/>
    <col min="14" max="14" width="1.42578125" customWidth="1"/>
    <col min="15" max="15" width="1.85546875" customWidth="1"/>
    <col min="16" max="17" width="1.5703125" customWidth="1"/>
    <col min="18" max="18" width="1.85546875" customWidth="1"/>
    <col min="19" max="19" width="1.7109375" customWidth="1"/>
    <col min="20" max="20" width="1.85546875" customWidth="1"/>
    <col min="21" max="21" width="2" customWidth="1"/>
    <col min="22" max="23" width="1.5703125" customWidth="1"/>
    <col min="24" max="24" width="1.42578125" customWidth="1"/>
    <col min="25" max="25" width="1.7109375" customWidth="1"/>
    <col min="26" max="26" width="1.5703125" customWidth="1"/>
    <col min="27" max="27" width="2" customWidth="1"/>
    <col min="28" max="29" width="1.7109375" customWidth="1"/>
    <col min="30" max="30" width="1.5703125" customWidth="1"/>
    <col min="31" max="33" width="1.7109375" customWidth="1"/>
    <col min="34" max="38" width="1.85546875" customWidth="1"/>
    <col min="39" max="39" width="1.7109375" customWidth="1"/>
    <col min="40" max="40" width="2.42578125" customWidth="1"/>
  </cols>
  <sheetData>
    <row r="1" spans="1:40">
      <c r="A1" s="185" t="s">
        <v>1024</v>
      </c>
      <c r="B1" s="187" t="s">
        <v>1</v>
      </c>
      <c r="C1" s="187"/>
      <c r="D1" s="188" t="s">
        <v>2</v>
      </c>
      <c r="E1" s="190" t="s">
        <v>172</v>
      </c>
      <c r="F1" s="190"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108">
      <c r="A2" s="186"/>
      <c r="B2" s="1" t="s">
        <v>13</v>
      </c>
      <c r="C2" s="2" t="s">
        <v>14</v>
      </c>
      <c r="D2" s="189"/>
      <c r="E2" s="191"/>
      <c r="F2" s="191"/>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67.5">
      <c r="A3" s="3">
        <v>45690</v>
      </c>
      <c r="B3" s="4"/>
      <c r="C3" s="4" t="s">
        <v>41</v>
      </c>
      <c r="D3" s="5">
        <v>3102</v>
      </c>
      <c r="E3" s="6" t="s">
        <v>847</v>
      </c>
      <c r="F3" s="7" t="s">
        <v>1022</v>
      </c>
      <c r="G3" s="7" t="s">
        <v>1023</v>
      </c>
      <c r="H3" s="4" t="s">
        <v>41</v>
      </c>
      <c r="I3" s="4"/>
      <c r="J3" s="4"/>
      <c r="K3" s="4"/>
      <c r="L3" s="4"/>
      <c r="M3" s="4"/>
      <c r="N3" s="4"/>
      <c r="O3" s="4"/>
      <c r="P3" s="4"/>
      <c r="Q3" s="4"/>
      <c r="R3" s="4"/>
      <c r="S3" s="4"/>
      <c r="T3" s="4"/>
      <c r="U3" s="4"/>
      <c r="V3" s="4"/>
      <c r="W3" s="4"/>
      <c r="X3" s="4"/>
      <c r="Y3" s="4"/>
      <c r="Z3" s="4"/>
      <c r="AA3" s="4"/>
      <c r="AB3" s="8"/>
      <c r="AC3" s="4"/>
      <c r="AD3" s="4"/>
      <c r="AE3" s="4"/>
      <c r="AF3" s="4"/>
      <c r="AG3" s="4"/>
      <c r="AH3" s="4"/>
      <c r="AI3" s="4"/>
      <c r="AJ3" s="4"/>
      <c r="AK3" s="4"/>
      <c r="AL3" s="4"/>
      <c r="AM3" s="4"/>
      <c r="AN3" s="7"/>
    </row>
    <row r="4" spans="1:40" ht="40.5">
      <c r="A4" s="3">
        <v>45694</v>
      </c>
      <c r="B4" s="4"/>
      <c r="C4" s="4" t="s">
        <v>41</v>
      </c>
      <c r="D4" s="5"/>
      <c r="E4" s="6" t="s">
        <v>1025</v>
      </c>
      <c r="F4" s="7" t="s">
        <v>1026</v>
      </c>
      <c r="G4" s="7" t="s">
        <v>1027</v>
      </c>
      <c r="H4" s="4"/>
      <c r="I4" s="4"/>
      <c r="J4" s="4"/>
      <c r="K4" s="4"/>
      <c r="L4" s="4"/>
      <c r="M4" s="4"/>
      <c r="N4" s="4"/>
      <c r="O4" s="4"/>
      <c r="P4" s="4"/>
      <c r="Q4" s="4"/>
      <c r="R4" s="4"/>
      <c r="S4" s="4"/>
      <c r="T4" s="4"/>
      <c r="U4" s="4"/>
      <c r="V4" s="4"/>
      <c r="W4" s="4"/>
      <c r="X4" s="4"/>
      <c r="Y4" s="4"/>
      <c r="Z4" s="4"/>
      <c r="AA4" s="4"/>
      <c r="AB4" s="8"/>
      <c r="AC4" s="4" t="s">
        <v>94</v>
      </c>
      <c r="AD4" s="4"/>
      <c r="AE4" s="4"/>
      <c r="AF4" s="4"/>
      <c r="AG4" s="4"/>
      <c r="AH4" s="4"/>
      <c r="AI4" s="4"/>
      <c r="AJ4" s="4"/>
      <c r="AK4" s="4"/>
      <c r="AL4" s="4"/>
      <c r="AM4" s="4"/>
      <c r="AN4" s="7"/>
    </row>
    <row r="5" spans="1:40" ht="40.5">
      <c r="A5" s="3">
        <v>45694</v>
      </c>
      <c r="B5" s="4" t="s">
        <v>94</v>
      </c>
      <c r="C5" s="4"/>
      <c r="D5" s="5"/>
      <c r="E5" s="6" t="s">
        <v>463</v>
      </c>
      <c r="F5" s="7" t="s">
        <v>1028</v>
      </c>
      <c r="G5" s="7" t="s">
        <v>1029</v>
      </c>
      <c r="H5" s="4"/>
      <c r="I5" s="4"/>
      <c r="J5" s="4"/>
      <c r="K5" s="4"/>
      <c r="L5" s="4"/>
      <c r="M5" s="4"/>
      <c r="N5" s="4"/>
      <c r="O5" s="4"/>
      <c r="P5" s="4"/>
      <c r="Q5" s="4"/>
      <c r="R5" s="4"/>
      <c r="S5" s="4"/>
      <c r="T5" s="4"/>
      <c r="U5" s="4"/>
      <c r="V5" s="4"/>
      <c r="W5" s="4"/>
      <c r="X5" s="4"/>
      <c r="Y5" s="4"/>
      <c r="Z5" s="4"/>
      <c r="AA5" s="4"/>
      <c r="AB5" s="8"/>
      <c r="AC5" s="4" t="s">
        <v>94</v>
      </c>
      <c r="AD5" s="4"/>
      <c r="AE5" s="4"/>
      <c r="AF5" s="4"/>
      <c r="AG5" s="4"/>
      <c r="AH5" s="4"/>
      <c r="AI5" s="4"/>
      <c r="AJ5" s="4"/>
      <c r="AK5" s="4"/>
      <c r="AL5" s="4"/>
      <c r="AM5" s="4"/>
      <c r="AN5" s="7"/>
    </row>
    <row r="6" spans="1:40" ht="40.5">
      <c r="A6" s="3">
        <v>45702</v>
      </c>
      <c r="B6" s="4"/>
      <c r="C6" s="4" t="s">
        <v>41</v>
      </c>
      <c r="D6" s="5">
        <v>3132</v>
      </c>
      <c r="E6" s="6" t="s">
        <v>847</v>
      </c>
      <c r="F6" s="7" t="s">
        <v>1030</v>
      </c>
      <c r="G6" s="7" t="s">
        <v>1031</v>
      </c>
      <c r="H6" s="4"/>
      <c r="I6" s="4"/>
      <c r="J6" s="4"/>
      <c r="K6" s="4"/>
      <c r="L6" s="4"/>
      <c r="M6" s="4"/>
      <c r="N6" s="4"/>
      <c r="O6" s="4" t="s">
        <v>41</v>
      </c>
      <c r="P6" s="4"/>
      <c r="Q6" s="4"/>
      <c r="R6" s="4"/>
      <c r="S6" s="4"/>
      <c r="T6" s="4"/>
      <c r="U6" s="4"/>
      <c r="V6" s="4"/>
      <c r="W6" s="4"/>
      <c r="X6" s="4"/>
      <c r="Y6" s="4"/>
      <c r="Z6" s="4"/>
      <c r="AA6" s="4"/>
      <c r="AB6" s="8"/>
      <c r="AC6" s="4"/>
      <c r="AD6" s="4"/>
      <c r="AE6" s="4"/>
      <c r="AF6" s="4"/>
      <c r="AG6" s="4"/>
      <c r="AH6" s="4"/>
      <c r="AI6" s="4"/>
      <c r="AJ6" s="4"/>
      <c r="AK6" s="4"/>
      <c r="AL6" s="4"/>
      <c r="AM6" s="4"/>
      <c r="AN6" s="7"/>
    </row>
    <row r="7" spans="1:40" ht="54">
      <c r="A7" s="3">
        <v>45702</v>
      </c>
      <c r="B7" s="4"/>
      <c r="C7" s="4" t="s">
        <v>41</v>
      </c>
      <c r="D7" s="5">
        <v>3133</v>
      </c>
      <c r="E7" s="6" t="s">
        <v>847</v>
      </c>
      <c r="F7" s="7" t="s">
        <v>1032</v>
      </c>
      <c r="G7" s="7" t="s">
        <v>1033</v>
      </c>
      <c r="H7" s="4"/>
      <c r="I7" s="4"/>
      <c r="J7" s="4"/>
      <c r="K7" s="4"/>
      <c r="L7" s="4"/>
      <c r="M7" s="4"/>
      <c r="N7" s="4"/>
      <c r="O7" s="4" t="s">
        <v>41</v>
      </c>
      <c r="P7" s="4"/>
      <c r="Q7" s="4"/>
      <c r="R7" s="4"/>
      <c r="S7" s="4"/>
      <c r="T7" s="4"/>
      <c r="U7" s="4"/>
      <c r="V7" s="4"/>
      <c r="W7" s="4"/>
      <c r="X7" s="4"/>
      <c r="Y7" s="4"/>
      <c r="Z7" s="4"/>
      <c r="AA7" s="4"/>
      <c r="AB7" s="8"/>
      <c r="AC7" s="4"/>
      <c r="AD7" s="4"/>
      <c r="AE7" s="4"/>
      <c r="AF7" s="4"/>
      <c r="AG7" s="4"/>
      <c r="AH7" s="4"/>
      <c r="AI7" s="4"/>
      <c r="AJ7" s="4"/>
      <c r="AK7" s="4"/>
      <c r="AL7" s="4"/>
      <c r="AM7" s="4"/>
      <c r="AN7" s="7"/>
    </row>
    <row r="8" spans="1:40" ht="54">
      <c r="A8" s="3">
        <v>45702</v>
      </c>
      <c r="B8" s="4"/>
      <c r="C8" s="4" t="s">
        <v>41</v>
      </c>
      <c r="D8" s="5">
        <v>3134</v>
      </c>
      <c r="E8" s="6" t="s">
        <v>847</v>
      </c>
      <c r="F8" s="7" t="s">
        <v>1034</v>
      </c>
      <c r="G8" s="7" t="s">
        <v>1035</v>
      </c>
      <c r="H8" s="4" t="s">
        <v>41</v>
      </c>
      <c r="I8" s="4"/>
      <c r="J8" s="4"/>
      <c r="K8" s="4"/>
      <c r="L8" s="4"/>
      <c r="M8" s="4"/>
      <c r="N8" s="4"/>
      <c r="O8" s="4"/>
      <c r="P8" s="4"/>
      <c r="Q8" s="4"/>
      <c r="R8" s="4"/>
      <c r="S8" s="4"/>
      <c r="T8" s="4"/>
      <c r="U8" s="4"/>
      <c r="V8" s="4"/>
      <c r="W8" s="4"/>
      <c r="X8" s="4"/>
      <c r="Y8" s="4"/>
      <c r="Z8" s="4"/>
      <c r="AA8" s="4"/>
      <c r="AB8" s="8"/>
      <c r="AC8" s="4"/>
      <c r="AD8" s="4"/>
      <c r="AE8" s="4"/>
      <c r="AF8" s="4"/>
      <c r="AG8" s="4"/>
      <c r="AH8" s="4"/>
      <c r="AI8" s="4"/>
      <c r="AJ8" s="4"/>
      <c r="AK8" s="4"/>
      <c r="AL8" s="4"/>
      <c r="AM8" s="4"/>
      <c r="AN8" s="7"/>
    </row>
    <row r="9" spans="1:40" ht="40.5">
      <c r="A9" s="3">
        <v>45704</v>
      </c>
      <c r="B9" s="4"/>
      <c r="C9" s="4" t="s">
        <v>94</v>
      </c>
      <c r="D9" s="5"/>
      <c r="E9" s="6" t="s">
        <v>411</v>
      </c>
      <c r="F9" s="7" t="s">
        <v>1036</v>
      </c>
      <c r="G9" s="7" t="s">
        <v>1037</v>
      </c>
      <c r="H9" s="4"/>
      <c r="I9" s="4"/>
      <c r="J9" s="4"/>
      <c r="K9" s="4"/>
      <c r="L9" s="4"/>
      <c r="M9" s="4"/>
      <c r="N9" s="4"/>
      <c r="O9" s="4"/>
      <c r="P9" s="4"/>
      <c r="Q9" s="4"/>
      <c r="R9" s="4"/>
      <c r="S9" s="4"/>
      <c r="T9" s="4" t="s">
        <v>94</v>
      </c>
      <c r="U9" s="4"/>
      <c r="V9" s="4"/>
      <c r="W9" s="4"/>
      <c r="X9" s="4"/>
      <c r="Y9" s="4"/>
      <c r="Z9" s="4"/>
      <c r="AA9" s="4"/>
      <c r="AB9" s="8"/>
      <c r="AC9" s="4"/>
      <c r="AD9" s="4"/>
      <c r="AE9" s="4"/>
      <c r="AF9" s="4"/>
      <c r="AG9" s="4"/>
      <c r="AH9" s="4"/>
      <c r="AI9" s="4"/>
      <c r="AJ9" s="4"/>
      <c r="AK9" s="4"/>
      <c r="AL9" s="4"/>
      <c r="AM9" s="4"/>
      <c r="AN9" s="7"/>
    </row>
    <row r="10" spans="1:40" ht="40.5">
      <c r="A10" s="3">
        <v>45705</v>
      </c>
      <c r="B10" s="4"/>
      <c r="C10" s="4" t="s">
        <v>94</v>
      </c>
      <c r="D10" s="5"/>
      <c r="E10" s="6" t="s">
        <v>463</v>
      </c>
      <c r="F10" s="7" t="s">
        <v>1038</v>
      </c>
      <c r="G10" s="7" t="s">
        <v>1039</v>
      </c>
      <c r="H10" s="4"/>
      <c r="I10" s="4"/>
      <c r="J10" s="4"/>
      <c r="K10" s="4"/>
      <c r="L10" s="4"/>
      <c r="M10" s="4"/>
      <c r="N10" s="4"/>
      <c r="O10" s="4"/>
      <c r="P10" s="4"/>
      <c r="Q10" s="4"/>
      <c r="R10" s="4"/>
      <c r="S10" s="4"/>
      <c r="T10" s="4"/>
      <c r="U10" s="4"/>
      <c r="V10" s="4"/>
      <c r="W10" s="4"/>
      <c r="X10" s="4"/>
      <c r="Y10" s="4"/>
      <c r="Z10" s="4" t="s">
        <v>94</v>
      </c>
      <c r="AA10" s="4"/>
      <c r="AB10" s="8"/>
      <c r="AC10" s="4"/>
      <c r="AD10" s="4"/>
      <c r="AE10" s="4"/>
      <c r="AF10" s="4"/>
      <c r="AG10" s="4"/>
      <c r="AH10" s="4"/>
      <c r="AI10" s="4"/>
      <c r="AJ10" s="4"/>
      <c r="AK10" s="4"/>
      <c r="AL10" s="4"/>
      <c r="AM10" s="4"/>
      <c r="AN10" s="7"/>
    </row>
    <row r="11" spans="1:40" ht="40.5">
      <c r="A11" s="3">
        <v>45706</v>
      </c>
      <c r="B11" s="4"/>
      <c r="C11" s="4" t="s">
        <v>94</v>
      </c>
      <c r="D11" s="5"/>
      <c r="E11" s="6" t="s">
        <v>463</v>
      </c>
      <c r="F11" s="7" t="s">
        <v>1040</v>
      </c>
      <c r="G11" s="7" t="s">
        <v>1041</v>
      </c>
      <c r="H11" s="4"/>
      <c r="I11" s="4"/>
      <c r="J11" s="4"/>
      <c r="K11" s="4"/>
      <c r="L11" s="4"/>
      <c r="M11" s="4"/>
      <c r="N11" s="4"/>
      <c r="O11" s="4"/>
      <c r="P11" s="4"/>
      <c r="Q11" s="4"/>
      <c r="R11" s="4"/>
      <c r="S11" s="4"/>
      <c r="T11" s="4" t="s">
        <v>94</v>
      </c>
      <c r="U11" s="4"/>
      <c r="V11" s="4"/>
      <c r="W11" s="4"/>
      <c r="X11" s="4"/>
      <c r="Y11" s="4"/>
      <c r="Z11" s="4"/>
      <c r="AA11" s="4"/>
      <c r="AB11" s="8"/>
      <c r="AC11" s="4"/>
      <c r="AD11" s="4"/>
      <c r="AE11" s="4"/>
      <c r="AF11" s="4"/>
      <c r="AG11" s="4"/>
      <c r="AH11" s="4"/>
      <c r="AI11" s="4"/>
      <c r="AJ11" s="4"/>
      <c r="AK11" s="4"/>
      <c r="AL11" s="4"/>
      <c r="AM11" s="4"/>
      <c r="AN11" s="7"/>
    </row>
    <row r="12" spans="1:40" ht="54">
      <c r="A12" s="3">
        <v>45706</v>
      </c>
      <c r="B12" s="4"/>
      <c r="C12" s="4" t="s">
        <v>94</v>
      </c>
      <c r="D12" s="5"/>
      <c r="E12" s="6" t="s">
        <v>414</v>
      </c>
      <c r="F12" s="7" t="s">
        <v>1042</v>
      </c>
      <c r="G12" s="7" t="s">
        <v>1043</v>
      </c>
      <c r="H12" s="4"/>
      <c r="I12" s="4"/>
      <c r="J12" s="4"/>
      <c r="K12" s="4"/>
      <c r="L12" s="4"/>
      <c r="M12" s="4"/>
      <c r="N12" s="4"/>
      <c r="O12" s="4"/>
      <c r="P12" s="4"/>
      <c r="Q12" s="4"/>
      <c r="R12" s="4"/>
      <c r="S12" s="4"/>
      <c r="T12" s="4"/>
      <c r="U12" s="4"/>
      <c r="V12" s="4"/>
      <c r="W12" s="4"/>
      <c r="X12" s="4"/>
      <c r="Y12" s="4"/>
      <c r="Z12" s="4"/>
      <c r="AA12" s="4"/>
      <c r="AB12" s="8"/>
      <c r="AC12" s="4" t="s">
        <v>94</v>
      </c>
      <c r="AD12" s="4"/>
      <c r="AE12" s="4"/>
      <c r="AF12" s="4"/>
      <c r="AG12" s="4"/>
      <c r="AH12" s="4"/>
      <c r="AI12" s="4"/>
      <c r="AJ12" s="4"/>
      <c r="AK12" s="4"/>
      <c r="AL12" s="4"/>
      <c r="AM12" s="4"/>
      <c r="AN12" s="7"/>
    </row>
    <row r="13" spans="1:40" ht="27">
      <c r="A13" s="3">
        <v>45707</v>
      </c>
      <c r="B13" s="4"/>
      <c r="C13" s="4" t="s">
        <v>94</v>
      </c>
      <c r="D13" s="5"/>
      <c r="E13" s="6" t="s">
        <v>411</v>
      </c>
      <c r="F13" s="7"/>
      <c r="G13" s="7" t="s">
        <v>1044</v>
      </c>
      <c r="H13" s="4" t="s">
        <v>94</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40.5">
      <c r="A14" s="3">
        <v>45707</v>
      </c>
      <c r="B14" s="4"/>
      <c r="C14" s="4" t="s">
        <v>94</v>
      </c>
      <c r="D14" s="5"/>
      <c r="E14" s="6" t="s">
        <v>411</v>
      </c>
      <c r="F14" s="7" t="s">
        <v>1045</v>
      </c>
      <c r="G14" s="7" t="s">
        <v>1046</v>
      </c>
      <c r="H14" s="4"/>
      <c r="I14" s="4"/>
      <c r="J14" s="4"/>
      <c r="K14" s="4"/>
      <c r="L14" s="4"/>
      <c r="M14" s="4"/>
      <c r="N14" s="4"/>
      <c r="O14" s="4"/>
      <c r="P14" s="4"/>
      <c r="Q14" s="4"/>
      <c r="R14" s="4"/>
      <c r="S14" s="4"/>
      <c r="T14" s="4"/>
      <c r="U14" s="4"/>
      <c r="V14" s="4"/>
      <c r="W14" s="4"/>
      <c r="X14" s="4"/>
      <c r="Y14" s="4"/>
      <c r="Z14" s="4"/>
      <c r="AA14" s="4" t="s">
        <v>94</v>
      </c>
      <c r="AB14" s="8"/>
      <c r="AC14" s="4"/>
      <c r="AD14" s="4"/>
      <c r="AE14" s="4"/>
      <c r="AF14" s="4"/>
      <c r="AG14" s="4"/>
      <c r="AH14" s="4"/>
      <c r="AI14" s="4"/>
      <c r="AJ14" s="4"/>
      <c r="AK14" s="4"/>
      <c r="AL14" s="4"/>
      <c r="AM14" s="4"/>
      <c r="AN14" s="7"/>
    </row>
    <row r="15" spans="1:40" ht="40.5">
      <c r="A15" s="3">
        <v>45708</v>
      </c>
      <c r="B15" s="4" t="s">
        <v>94</v>
      </c>
      <c r="C15" s="4"/>
      <c r="D15" s="5"/>
      <c r="E15" s="6" t="s">
        <v>411</v>
      </c>
      <c r="F15" s="7" t="s">
        <v>1047</v>
      </c>
      <c r="G15" s="7" t="s">
        <v>1048</v>
      </c>
      <c r="H15" s="4" t="s">
        <v>94</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27">
      <c r="A16" s="3">
        <v>45708</v>
      </c>
      <c r="B16" s="4"/>
      <c r="C16" s="4" t="s">
        <v>94</v>
      </c>
      <c r="D16" s="5"/>
      <c r="E16" s="6" t="s">
        <v>411</v>
      </c>
      <c r="F16" s="7" t="s">
        <v>1049</v>
      </c>
      <c r="G16" s="7" t="s">
        <v>1050</v>
      </c>
      <c r="H16" s="4"/>
      <c r="I16" s="4" t="s">
        <v>94</v>
      </c>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c r="AN16" s="7"/>
    </row>
    <row r="17" spans="1:40" ht="40.5">
      <c r="A17" s="3">
        <v>45708</v>
      </c>
      <c r="B17" s="4"/>
      <c r="C17" s="4" t="s">
        <v>94</v>
      </c>
      <c r="D17" s="5"/>
      <c r="E17" s="6" t="s">
        <v>463</v>
      </c>
      <c r="F17" s="7" t="s">
        <v>1051</v>
      </c>
      <c r="G17" s="7" t="s">
        <v>1052</v>
      </c>
      <c r="H17" s="4" t="s">
        <v>94</v>
      </c>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c r="AN17" s="7"/>
    </row>
    <row r="18" spans="1:40" ht="27">
      <c r="A18" s="3">
        <v>45708</v>
      </c>
      <c r="B18" s="4"/>
      <c r="C18" s="4" t="s">
        <v>94</v>
      </c>
      <c r="D18" s="5"/>
      <c r="E18" s="6" t="s">
        <v>411</v>
      </c>
      <c r="F18" s="7" t="s">
        <v>1053</v>
      </c>
      <c r="G18" s="7" t="s">
        <v>1054</v>
      </c>
      <c r="H18" s="4" t="s">
        <v>94</v>
      </c>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c r="AN18" s="7"/>
    </row>
    <row r="19" spans="1:40" ht="40.5">
      <c r="A19" s="3">
        <v>45711</v>
      </c>
      <c r="B19" s="4"/>
      <c r="C19" s="4" t="s">
        <v>41</v>
      </c>
      <c r="D19" s="5">
        <v>3141</v>
      </c>
      <c r="E19" s="6" t="s">
        <v>847</v>
      </c>
      <c r="F19" s="7" t="s">
        <v>1055</v>
      </c>
      <c r="G19" s="7" t="s">
        <v>1056</v>
      </c>
      <c r="H19" s="4"/>
      <c r="I19" s="4"/>
      <c r="J19" s="4"/>
      <c r="K19" s="4"/>
      <c r="L19" s="4"/>
      <c r="M19" s="4"/>
      <c r="N19" s="4"/>
      <c r="O19" s="4"/>
      <c r="P19" s="4"/>
      <c r="Q19" s="4"/>
      <c r="R19" s="4"/>
      <c r="S19" s="4"/>
      <c r="T19" s="4"/>
      <c r="U19" s="4"/>
      <c r="V19" s="4"/>
      <c r="W19" s="4"/>
      <c r="X19" s="4"/>
      <c r="Y19" s="4"/>
      <c r="Z19" s="4"/>
      <c r="AA19" s="4"/>
      <c r="AB19" s="8"/>
      <c r="AC19" s="4" t="s">
        <v>41</v>
      </c>
      <c r="AD19" s="4"/>
      <c r="AE19" s="4"/>
      <c r="AF19" s="4"/>
      <c r="AG19" s="4"/>
      <c r="AH19" s="4"/>
      <c r="AI19" s="4"/>
      <c r="AJ19" s="4"/>
      <c r="AK19" s="4"/>
      <c r="AL19" s="4"/>
      <c r="AM19" s="4"/>
      <c r="AN19" s="7"/>
    </row>
    <row r="20" spans="1:40" ht="54">
      <c r="A20" s="3">
        <v>45712</v>
      </c>
      <c r="B20" s="4"/>
      <c r="C20" s="4" t="s">
        <v>41</v>
      </c>
      <c r="D20" s="5">
        <v>3142</v>
      </c>
      <c r="E20" s="6" t="s">
        <v>1025</v>
      </c>
      <c r="F20" s="7" t="s">
        <v>1057</v>
      </c>
      <c r="G20" s="7" t="s">
        <v>1058</v>
      </c>
      <c r="H20" s="4" t="s">
        <v>41</v>
      </c>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c r="AJ20" s="4"/>
      <c r="AK20" s="4"/>
      <c r="AL20" s="4"/>
      <c r="AM20" s="4"/>
      <c r="AN20" s="7"/>
    </row>
    <row r="21" spans="1:40" ht="54">
      <c r="A21" s="3">
        <v>45712</v>
      </c>
      <c r="B21" s="4"/>
      <c r="C21" s="4" t="s">
        <v>41</v>
      </c>
      <c r="D21" s="5">
        <v>3143</v>
      </c>
      <c r="E21" s="6" t="s">
        <v>1025</v>
      </c>
      <c r="F21" s="7" t="s">
        <v>1059</v>
      </c>
      <c r="G21" s="7" t="s">
        <v>1060</v>
      </c>
      <c r="H21" s="4" t="s">
        <v>41</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40.5">
      <c r="A22" s="3">
        <v>45714</v>
      </c>
      <c r="B22" s="4"/>
      <c r="C22" s="4" t="s">
        <v>94</v>
      </c>
      <c r="D22" s="5"/>
      <c r="E22" s="6" t="s">
        <v>419</v>
      </c>
      <c r="F22" s="7" t="s">
        <v>1061</v>
      </c>
      <c r="G22" s="7" t="s">
        <v>1062</v>
      </c>
      <c r="H22" s="4"/>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t="s">
        <v>94</v>
      </c>
      <c r="AN22" s="7"/>
    </row>
    <row r="23" spans="1:40" ht="27">
      <c r="A23" s="3">
        <v>45714</v>
      </c>
      <c r="B23" s="4"/>
      <c r="C23" s="4" t="s">
        <v>94</v>
      </c>
      <c r="D23" s="5"/>
      <c r="E23" s="6" t="s">
        <v>419</v>
      </c>
      <c r="F23" s="7" t="s">
        <v>1063</v>
      </c>
      <c r="G23" s="7" t="s">
        <v>1064</v>
      </c>
      <c r="H23" s="4"/>
      <c r="I23" s="4"/>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t="s">
        <v>94</v>
      </c>
      <c r="AN23" s="7"/>
    </row>
    <row r="24" spans="1:40" ht="40.5">
      <c r="A24" s="3">
        <v>45714</v>
      </c>
      <c r="B24" s="4"/>
      <c r="C24" s="4" t="s">
        <v>94</v>
      </c>
      <c r="D24" s="5"/>
      <c r="E24" s="6" t="s">
        <v>411</v>
      </c>
      <c r="F24" s="7" t="s">
        <v>1065</v>
      </c>
      <c r="G24" s="7" t="s">
        <v>1066</v>
      </c>
      <c r="H24" s="4"/>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t="s">
        <v>94</v>
      </c>
      <c r="AN24" s="7"/>
    </row>
    <row r="25" spans="1:40">
      <c r="A25" s="3"/>
      <c r="B25" s="4"/>
      <c r="C25" s="4"/>
      <c r="D25" s="5"/>
      <c r="E25" s="6"/>
      <c r="F25" s="7"/>
      <c r="G25" s="7"/>
      <c r="H25" s="4"/>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c r="A26" s="3"/>
      <c r="B26" s="4"/>
      <c r="C26" s="4"/>
      <c r="D26" s="5"/>
      <c r="E26" s="6"/>
      <c r="F26" s="7"/>
      <c r="G26" s="7"/>
      <c r="H26" s="4"/>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c r="A27" s="3"/>
      <c r="B27" s="4"/>
      <c r="C27" s="4"/>
      <c r="D27" s="5"/>
      <c r="E27" s="6"/>
      <c r="F27" s="7"/>
      <c r="G27" s="7"/>
      <c r="H27" s="4"/>
      <c r="I27" s="4"/>
      <c r="J27" s="4"/>
      <c r="K27" s="4"/>
      <c r="L27" s="4"/>
      <c r="M27" s="4"/>
      <c r="N27" s="4"/>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c r="A28" s="3"/>
      <c r="B28" s="4"/>
      <c r="C28" s="4"/>
      <c r="D28" s="5"/>
      <c r="E28" s="6"/>
      <c r="F28" s="7"/>
      <c r="G28" s="7"/>
      <c r="H28" s="4"/>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c r="A29" s="3"/>
      <c r="B29" s="3"/>
      <c r="C29" s="4"/>
      <c r="D29" s="5"/>
      <c r="E29" s="6"/>
      <c r="F29" s="7"/>
      <c r="G29" s="7"/>
      <c r="H29" s="4"/>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7"/>
    </row>
    <row r="30" spans="1:40">
      <c r="A30" s="3"/>
      <c r="B30" s="66"/>
      <c r="C30" s="66"/>
      <c r="D30" s="66"/>
      <c r="E30" s="6"/>
      <c r="F30" s="7"/>
      <c r="G30" s="7"/>
      <c r="H30" s="4"/>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c r="A31" s="3"/>
      <c r="B31" s="4"/>
      <c r="C31" s="66"/>
      <c r="D31" s="5"/>
      <c r="E31" s="6"/>
      <c r="F31" s="7"/>
      <c r="G31" s="7"/>
      <c r="H31" s="4"/>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c r="AN31" s="7"/>
    </row>
    <row r="32" spans="1:40">
      <c r="A32" s="3"/>
      <c r="B32" s="4"/>
      <c r="C32" s="4"/>
      <c r="D32" s="5"/>
      <c r="E32" s="6"/>
      <c r="F32" s="7"/>
      <c r="G32" s="7"/>
      <c r="I32" s="4"/>
      <c r="J32" s="4"/>
      <c r="K32" s="4"/>
      <c r="L32" s="4"/>
      <c r="M32" s="4"/>
      <c r="N32" s="4"/>
      <c r="O32" s="4"/>
      <c r="P32" s="4"/>
      <c r="Q32" s="4"/>
      <c r="R32" s="4"/>
      <c r="S32" s="4"/>
      <c r="T32" s="4"/>
      <c r="U32" s="4"/>
      <c r="V32" s="4"/>
      <c r="W32" s="4"/>
      <c r="X32" s="4"/>
      <c r="Y32" s="4"/>
      <c r="Z32" s="4"/>
      <c r="AA32" s="4"/>
      <c r="AB32" s="8"/>
      <c r="AC32" s="4"/>
      <c r="AD32" s="4"/>
      <c r="AE32" s="4"/>
      <c r="AF32" s="4"/>
      <c r="AG32" s="4"/>
      <c r="AH32" s="4"/>
      <c r="AI32" s="4"/>
      <c r="AJ32" s="4"/>
      <c r="AK32" s="4"/>
      <c r="AL32" s="4"/>
      <c r="AM32" s="4"/>
      <c r="AN32" s="7"/>
    </row>
    <row r="33" spans="1:40">
      <c r="A33" s="3"/>
      <c r="B33" s="4"/>
      <c r="C33" s="4"/>
      <c r="D33" s="5"/>
      <c r="E33" s="6"/>
      <c r="F33" s="7"/>
      <c r="G33" s="7"/>
      <c r="I33" s="4"/>
      <c r="J33" s="4"/>
      <c r="K33" s="4"/>
      <c r="L33" s="4"/>
      <c r="M33" s="4"/>
      <c r="N33" s="4"/>
      <c r="O33" s="4"/>
      <c r="P33" s="4"/>
      <c r="Q33" s="4"/>
      <c r="R33" s="4"/>
      <c r="S33" s="4"/>
      <c r="T33" s="4"/>
      <c r="U33" s="4"/>
      <c r="V33" s="4"/>
      <c r="W33" s="4"/>
      <c r="X33" s="4"/>
      <c r="Y33" s="4"/>
      <c r="Z33" s="4"/>
      <c r="AA33" s="4"/>
      <c r="AB33" s="8"/>
      <c r="AC33" s="4"/>
      <c r="AD33" s="4"/>
      <c r="AE33" s="4"/>
      <c r="AF33" s="4"/>
      <c r="AG33" s="4"/>
      <c r="AH33" s="4"/>
      <c r="AI33" s="4"/>
      <c r="AJ33" s="4"/>
      <c r="AK33" s="4"/>
      <c r="AL33" s="4"/>
      <c r="AM33" s="4"/>
      <c r="AN33" s="7"/>
    </row>
    <row r="34" spans="1:40">
      <c r="A34" s="3"/>
      <c r="B34" s="4"/>
      <c r="C34" s="4"/>
      <c r="D34" s="5"/>
      <c r="E34" s="6"/>
      <c r="F34" s="7"/>
      <c r="G34" s="7"/>
      <c r="H34" s="4"/>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c r="AN34" s="7"/>
    </row>
    <row r="35" spans="1:40">
      <c r="A35" s="3"/>
      <c r="B35" s="4"/>
      <c r="C35" s="4"/>
      <c r="D35" s="5"/>
      <c r="E35" s="6"/>
      <c r="F35" s="7"/>
      <c r="G35" s="7"/>
      <c r="H35" s="4"/>
      <c r="I35" s="4"/>
      <c r="J35" s="4"/>
      <c r="K35" s="4"/>
      <c r="L35" s="4"/>
      <c r="M35" s="4"/>
      <c r="N35" s="4"/>
      <c r="O35" s="4"/>
      <c r="P35" s="4"/>
      <c r="Q35" s="4"/>
      <c r="R35" s="4"/>
      <c r="S35" s="4"/>
      <c r="T35" s="4"/>
      <c r="U35" s="4"/>
      <c r="V35" s="4"/>
      <c r="W35" s="4"/>
      <c r="X35" s="4"/>
      <c r="Y35" s="4"/>
      <c r="Z35" s="4"/>
      <c r="AA35" s="4"/>
      <c r="AB35" s="8"/>
      <c r="AC35" s="4"/>
      <c r="AD35" s="4"/>
      <c r="AE35" s="4"/>
      <c r="AF35" s="4"/>
      <c r="AG35" s="4"/>
      <c r="AH35" s="4"/>
      <c r="AI35" s="4"/>
      <c r="AJ35" s="4"/>
      <c r="AK35" s="4"/>
      <c r="AL35" s="4"/>
      <c r="AM35" s="4"/>
      <c r="AN35" s="7"/>
    </row>
    <row r="36" spans="1:40">
      <c r="A36" s="3"/>
      <c r="B36" s="4"/>
      <c r="C36" s="4"/>
      <c r="D36" s="5"/>
      <c r="E36" s="6"/>
      <c r="F36" s="7"/>
      <c r="G36" s="7"/>
      <c r="H36" s="4"/>
      <c r="I36" s="4"/>
      <c r="J36" s="4"/>
      <c r="K36" s="4"/>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c r="AN36" s="7"/>
    </row>
    <row r="37" spans="1:40">
      <c r="A37" s="3"/>
      <c r="B37" s="4"/>
      <c r="C37" s="4"/>
      <c r="D37" s="5"/>
      <c r="E37" s="6"/>
      <c r="F37" s="7"/>
      <c r="G37" s="7"/>
      <c r="H37" s="4"/>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c r="A38" s="3"/>
      <c r="B38" s="4"/>
      <c r="C38" s="4"/>
      <c r="D38" s="5"/>
      <c r="E38" s="6"/>
      <c r="F38" s="7"/>
      <c r="G38" s="7"/>
      <c r="H38" s="4"/>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c r="AN38" s="7"/>
    </row>
    <row r="39" spans="1:40">
      <c r="A39" s="3"/>
      <c r="B39" s="4"/>
      <c r="C39" s="4"/>
      <c r="D39" s="5"/>
      <c r="E39" s="6"/>
      <c r="F39" s="7"/>
      <c r="G39" s="7"/>
      <c r="H39" s="4"/>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c r="AN39" s="7"/>
    </row>
    <row r="40" spans="1:40">
      <c r="A40" s="3"/>
      <c r="B40" s="4"/>
      <c r="C40" s="4"/>
      <c r="D40" s="5"/>
      <c r="E40" s="6"/>
      <c r="F40" s="7"/>
      <c r="G40" s="7"/>
      <c r="H40" s="4"/>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c r="A41" s="3"/>
      <c r="B41" s="4"/>
      <c r="C41" s="4"/>
      <c r="D41" s="5"/>
      <c r="E41" s="6"/>
      <c r="F41" s="7"/>
      <c r="G41" s="7"/>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3"/>
      <c r="B43" s="4"/>
      <c r="C43" s="4"/>
      <c r="D43" s="5"/>
      <c r="E43" s="6"/>
      <c r="F43" s="7"/>
      <c r="G43" s="7"/>
      <c r="H43" s="4"/>
      <c r="I43" s="4"/>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c r="AN43" s="7"/>
    </row>
    <row r="44" spans="1:40">
      <c r="A44" s="3"/>
      <c r="B44" s="4"/>
      <c r="C44" s="4"/>
      <c r="D44" s="5"/>
      <c r="E44" s="6"/>
      <c r="F44" s="7"/>
      <c r="G44" s="7"/>
      <c r="H44" s="4"/>
      <c r="I44" s="4"/>
      <c r="J44" s="4"/>
      <c r="K44" s="4"/>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c r="AN44" s="7"/>
    </row>
    <row r="45" spans="1:40">
      <c r="A45" s="3"/>
      <c r="B45" s="4"/>
      <c r="C45" s="4"/>
      <c r="D45" s="5"/>
      <c r="E45" s="6"/>
      <c r="F45" s="7"/>
      <c r="G45" s="7"/>
      <c r="H45" s="4"/>
      <c r="I45" s="4"/>
      <c r="J45" s="4"/>
      <c r="K45" s="4"/>
      <c r="L45" s="4"/>
      <c r="M45" s="4"/>
      <c r="N45" s="4"/>
      <c r="O45" s="4"/>
      <c r="P45" s="4"/>
      <c r="Q45" s="4"/>
      <c r="R45" s="4"/>
      <c r="S45" s="4"/>
      <c r="T45" s="4"/>
      <c r="U45" s="4"/>
      <c r="V45" s="4"/>
      <c r="W45" s="4"/>
      <c r="X45" s="4"/>
      <c r="Y45" s="4"/>
      <c r="Z45" s="4"/>
      <c r="AA45" s="4"/>
      <c r="AB45" s="8"/>
      <c r="AC45" s="4"/>
      <c r="AD45" s="4"/>
      <c r="AE45" s="4"/>
      <c r="AF45" s="4"/>
      <c r="AG45" s="4"/>
      <c r="AH45" s="4"/>
      <c r="AI45" s="4"/>
      <c r="AJ45" s="4"/>
      <c r="AK45" s="4"/>
      <c r="AL45" s="4"/>
      <c r="AM45" s="4"/>
      <c r="AN45" s="7"/>
    </row>
    <row r="46" spans="1:40">
      <c r="A46" s="12"/>
      <c r="B46" s="13"/>
      <c r="C46" s="13"/>
      <c r="D46" s="14"/>
      <c r="E46" s="15"/>
      <c r="F46" s="16"/>
      <c r="G46" s="17"/>
      <c r="H46" s="13">
        <f t="shared" ref="H46:AH46" si="0">COUNTIF(H3:H45,"X")</f>
        <v>8</v>
      </c>
      <c r="I46" s="13">
        <f t="shared" si="0"/>
        <v>1</v>
      </c>
      <c r="J46" s="13">
        <f t="shared" si="0"/>
        <v>0</v>
      </c>
      <c r="K46" s="13">
        <f t="shared" si="0"/>
        <v>0</v>
      </c>
      <c r="L46" s="13">
        <f t="shared" si="0"/>
        <v>0</v>
      </c>
      <c r="M46" s="13">
        <f t="shared" si="0"/>
        <v>0</v>
      </c>
      <c r="N46" s="13">
        <f t="shared" si="0"/>
        <v>0</v>
      </c>
      <c r="O46" s="13">
        <f t="shared" si="0"/>
        <v>2</v>
      </c>
      <c r="P46" s="13">
        <f t="shared" si="0"/>
        <v>0</v>
      </c>
      <c r="Q46" s="13">
        <f t="shared" si="0"/>
        <v>0</v>
      </c>
      <c r="R46" s="13">
        <f t="shared" si="0"/>
        <v>0</v>
      </c>
      <c r="S46" s="13">
        <f t="shared" si="0"/>
        <v>0</v>
      </c>
      <c r="T46" s="13">
        <f t="shared" si="0"/>
        <v>2</v>
      </c>
      <c r="U46" s="13">
        <f t="shared" si="0"/>
        <v>0</v>
      </c>
      <c r="V46" s="13">
        <f t="shared" si="0"/>
        <v>0</v>
      </c>
      <c r="W46" s="13">
        <f t="shared" si="0"/>
        <v>0</v>
      </c>
      <c r="X46" s="13">
        <f t="shared" si="0"/>
        <v>0</v>
      </c>
      <c r="Y46" s="13">
        <f t="shared" si="0"/>
        <v>0</v>
      </c>
      <c r="Z46" s="13">
        <f t="shared" si="0"/>
        <v>1</v>
      </c>
      <c r="AA46" s="13">
        <f t="shared" si="0"/>
        <v>1</v>
      </c>
      <c r="AB46" s="13">
        <f t="shared" si="0"/>
        <v>0</v>
      </c>
      <c r="AC46" s="13">
        <f t="shared" si="0"/>
        <v>4</v>
      </c>
      <c r="AD46" s="13">
        <f t="shared" si="0"/>
        <v>0</v>
      </c>
      <c r="AE46" s="13">
        <f t="shared" si="0"/>
        <v>0</v>
      </c>
      <c r="AF46" s="13">
        <f t="shared" si="0"/>
        <v>0</v>
      </c>
      <c r="AG46" s="13">
        <f t="shared" si="0"/>
        <v>0</v>
      </c>
      <c r="AH46" s="13">
        <f t="shared" si="0"/>
        <v>0</v>
      </c>
      <c r="AI46" s="13">
        <f>COUNTIF(AJ3:AJ45,"X")</f>
        <v>0</v>
      </c>
      <c r="AJ46" s="13">
        <f>COUNTIF(AJ3:AJ45,"X")</f>
        <v>0</v>
      </c>
      <c r="AK46" s="13">
        <f>COUNTIF(AK3:AK45,"X")</f>
        <v>0</v>
      </c>
      <c r="AL46" s="13">
        <f>COUNTIF(AL3:AL45,"X")</f>
        <v>0</v>
      </c>
      <c r="AM46" s="13">
        <f>COUNTIF(AM3:AM45,"X")</f>
        <v>3</v>
      </c>
      <c r="AN46" s="16"/>
    </row>
    <row r="47" spans="1:40">
      <c r="A47" s="18"/>
      <c r="B47" s="172"/>
      <c r="C47" s="172"/>
      <c r="D47" s="19"/>
      <c r="E47" s="20"/>
      <c r="F47" s="21"/>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c r="A48" s="18"/>
      <c r="B48" s="50"/>
      <c r="C48" s="50"/>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c r="A51" s="18"/>
      <c r="B51" s="50"/>
      <c r="C51" s="50"/>
      <c r="D51" s="19"/>
      <c r="E51" s="20"/>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c r="A52" s="18"/>
      <c r="B52" s="50"/>
      <c r="C52" s="50"/>
      <c r="D52" s="19"/>
      <c r="E52" s="20"/>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50"/>
      <c r="C53" s="50"/>
      <c r="D53" s="19"/>
      <c r="E53" s="20"/>
      <c r="F53" s="21"/>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16.5">
      <c r="A54" s="18"/>
      <c r="B54" s="24"/>
      <c r="C54" s="24"/>
      <c r="D54" s="19"/>
      <c r="E54" s="72">
        <v>45689</v>
      </c>
      <c r="F54" s="21"/>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24"/>
      <c r="C55" s="24"/>
      <c r="D55" s="19"/>
      <c r="E55" s="20"/>
      <c r="F55" s="21"/>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24"/>
      <c r="C56" s="24"/>
      <c r="D56" s="19"/>
      <c r="E56" s="173" t="s">
        <v>168</v>
      </c>
      <c r="F56" s="173"/>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ht="27">
      <c r="A57" s="18"/>
      <c r="B57" s="24"/>
      <c r="C57" s="24"/>
      <c r="D57" s="19"/>
      <c r="E57" s="6" t="str">
        <f>H1</f>
        <v>ACC. TRÁNSITO</v>
      </c>
      <c r="F57" s="7">
        <f>H46</f>
        <v>8</v>
      </c>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24"/>
      <c r="C58" s="24"/>
      <c r="D58" s="19"/>
      <c r="E58" s="6" t="str">
        <f>I1</f>
        <v>INCENDIOS</v>
      </c>
      <c r="F58" s="7">
        <f>SUM(I46:M46)</f>
        <v>1</v>
      </c>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c r="A59" s="18"/>
      <c r="B59" s="24"/>
      <c r="C59" s="24"/>
      <c r="D59" s="19"/>
      <c r="E59" s="6" t="str">
        <f>N1</f>
        <v>MÉDICAS</v>
      </c>
      <c r="F59" s="7">
        <f>SUM(N46:AA46)</f>
        <v>6</v>
      </c>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27">
      <c r="A60" s="18"/>
      <c r="B60" s="24"/>
      <c r="C60" s="24"/>
      <c r="D60" s="19"/>
      <c r="E60" s="6" t="str">
        <f>AB1</f>
        <v>BUS. RESCATE</v>
      </c>
      <c r="F60" s="7">
        <f>AB46</f>
        <v>0</v>
      </c>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A61" s="18"/>
      <c r="B61" s="24"/>
      <c r="C61" s="24"/>
      <c r="D61" s="19"/>
      <c r="E61" s="6" t="str">
        <f>AC1</f>
        <v>TRASLADOS</v>
      </c>
      <c r="F61" s="7">
        <f>AC46</f>
        <v>4</v>
      </c>
      <c r="G61" s="22"/>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ht="27">
      <c r="A62" s="18"/>
      <c r="B62" s="24"/>
      <c r="C62" s="24"/>
      <c r="D62" s="19"/>
      <c r="E62" s="6" t="str">
        <f>AD1</f>
        <v>EVENT. NATURALES</v>
      </c>
      <c r="F62" s="7">
        <f>SUM(AD46:AG46)</f>
        <v>0</v>
      </c>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ht="27">
      <c r="A63" s="18"/>
      <c r="B63" s="24"/>
      <c r="C63" s="24"/>
      <c r="D63" s="19"/>
      <c r="E63" s="6" t="str">
        <f>AH1</f>
        <v>LABOR SOCIAL</v>
      </c>
      <c r="F63" s="7">
        <f>SUM(AH46:AM46)</f>
        <v>3</v>
      </c>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row r="64" spans="1:40">
      <c r="E64" s="52" t="s">
        <v>658</v>
      </c>
      <c r="F64" s="52">
        <f>SUM(F57:F63)</f>
        <v>22</v>
      </c>
    </row>
  </sheetData>
  <mergeCells count="16">
    <mergeCell ref="A1:A2"/>
    <mergeCell ref="B1:C1"/>
    <mergeCell ref="D1:D2"/>
    <mergeCell ref="E1:E2"/>
    <mergeCell ref="F1:F2"/>
    <mergeCell ref="AH1:AM1"/>
    <mergeCell ref="AN1:AN2"/>
    <mergeCell ref="B47:C47"/>
    <mergeCell ref="E56:F56"/>
    <mergeCell ref="H1:H2"/>
    <mergeCell ref="I1:M1"/>
    <mergeCell ref="N1:AA1"/>
    <mergeCell ref="AB1:AB2"/>
    <mergeCell ref="AC1:AC2"/>
    <mergeCell ref="AD1:AG1"/>
    <mergeCell ref="G1:G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N73"/>
  <sheetViews>
    <sheetView topLeftCell="E39" zoomScaleNormal="100" workbookViewId="0">
      <selection activeCell="D9" sqref="D9"/>
    </sheetView>
  </sheetViews>
  <sheetFormatPr baseColWidth="10" defaultRowHeight="15"/>
  <cols>
    <col min="1" max="1" width="7.5703125" customWidth="1"/>
    <col min="2" max="2" width="3.140625" customWidth="1"/>
    <col min="3" max="3" width="3.28515625" customWidth="1"/>
    <col min="4" max="4" width="5" customWidth="1"/>
    <col min="5" max="5" width="12.5703125" customWidth="1"/>
    <col min="6" max="6" width="9.7109375" customWidth="1"/>
    <col min="7" max="7" width="26.140625" customWidth="1"/>
    <col min="8" max="8" width="2.5703125" customWidth="1"/>
    <col min="9" max="9" width="1.5703125" customWidth="1"/>
    <col min="10" max="10" width="1.85546875" customWidth="1"/>
    <col min="11" max="11" width="2" customWidth="1"/>
    <col min="12" max="12" width="1.7109375" customWidth="1"/>
    <col min="13" max="13" width="2" customWidth="1"/>
    <col min="14" max="14" width="2.140625" customWidth="1"/>
    <col min="15" max="15" width="1.85546875" customWidth="1"/>
    <col min="16" max="17" width="2" customWidth="1"/>
    <col min="18" max="18" width="1.5703125" customWidth="1"/>
    <col min="19" max="21" width="2" customWidth="1"/>
    <col min="22" max="23" width="2.140625" customWidth="1"/>
    <col min="24" max="24" width="2.28515625" customWidth="1"/>
    <col min="25" max="25" width="3.42578125" customWidth="1"/>
    <col min="26" max="26" width="2.28515625" customWidth="1"/>
    <col min="27" max="27" width="1.85546875" customWidth="1"/>
    <col min="28" max="30" width="2.28515625" customWidth="1"/>
    <col min="31" max="31" width="2.5703125" customWidth="1"/>
    <col min="32" max="32" width="1.7109375" customWidth="1"/>
    <col min="33" max="33" width="1.85546875" customWidth="1"/>
    <col min="34" max="34" width="1.7109375" customWidth="1"/>
    <col min="35" max="35" width="1.5703125" customWidth="1"/>
    <col min="36" max="36" width="2.5703125" customWidth="1"/>
    <col min="37" max="37" width="2.28515625" customWidth="1"/>
    <col min="38" max="38" width="2.42578125" customWidth="1"/>
    <col min="39" max="39" width="2.28515625" customWidth="1"/>
    <col min="40" max="40" width="2.42578125" customWidth="1"/>
  </cols>
  <sheetData>
    <row r="1" spans="1:40">
      <c r="A1" s="185" t="s">
        <v>1067</v>
      </c>
      <c r="B1" s="187" t="s">
        <v>1</v>
      </c>
      <c r="C1" s="187"/>
      <c r="D1" s="188" t="s">
        <v>2</v>
      </c>
      <c r="E1" s="190" t="s">
        <v>172</v>
      </c>
      <c r="F1" s="190"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97.5">
      <c r="A2" s="186"/>
      <c r="B2" s="1" t="s">
        <v>13</v>
      </c>
      <c r="C2" s="2" t="s">
        <v>14</v>
      </c>
      <c r="D2" s="189"/>
      <c r="E2" s="191"/>
      <c r="F2" s="191"/>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41.25" customHeight="1">
      <c r="A3" s="3">
        <v>45717</v>
      </c>
      <c r="B3" s="4"/>
      <c r="C3" s="4" t="s">
        <v>41</v>
      </c>
      <c r="D3" s="5"/>
      <c r="E3" s="6" t="s">
        <v>1068</v>
      </c>
      <c r="F3" s="7" t="s">
        <v>1069</v>
      </c>
      <c r="G3" s="7" t="s">
        <v>1070</v>
      </c>
      <c r="H3" s="4"/>
      <c r="I3" s="4"/>
      <c r="J3" s="4"/>
      <c r="K3" s="4"/>
      <c r="L3" s="4"/>
      <c r="M3" s="4"/>
      <c r="N3" s="4"/>
      <c r="O3" s="4"/>
      <c r="P3" s="4"/>
      <c r="Q3" s="4"/>
      <c r="R3" s="4"/>
      <c r="S3" s="4"/>
      <c r="T3" s="4"/>
      <c r="U3" s="4"/>
      <c r="V3" s="4"/>
      <c r="W3" s="4"/>
      <c r="X3" s="4"/>
      <c r="Y3" s="4"/>
      <c r="Z3" s="4"/>
      <c r="AA3" s="4" t="s">
        <v>94</v>
      </c>
      <c r="AB3" s="8"/>
      <c r="AC3" s="4"/>
      <c r="AD3" s="4"/>
      <c r="AE3" s="4"/>
      <c r="AF3" s="4"/>
      <c r="AG3" s="4"/>
      <c r="AH3" s="4"/>
      <c r="AI3" s="4"/>
      <c r="AJ3" s="4"/>
      <c r="AK3" s="4"/>
      <c r="AL3" s="4"/>
      <c r="AM3" s="4"/>
      <c r="AN3" s="7"/>
    </row>
    <row r="4" spans="1:40" ht="27">
      <c r="A4" s="3">
        <v>45718</v>
      </c>
      <c r="B4" s="4"/>
      <c r="C4" s="4" t="s">
        <v>94</v>
      </c>
      <c r="D4" s="5"/>
      <c r="E4" s="6" t="s">
        <v>530</v>
      </c>
      <c r="F4" s="7" t="s">
        <v>1071</v>
      </c>
      <c r="G4" s="7" t="s">
        <v>1072</v>
      </c>
      <c r="H4" s="4"/>
      <c r="I4" s="4"/>
      <c r="J4" s="4"/>
      <c r="K4" s="4"/>
      <c r="L4" s="4"/>
      <c r="M4" s="4"/>
      <c r="N4" s="4"/>
      <c r="O4" s="4"/>
      <c r="P4" s="4"/>
      <c r="Q4" s="4"/>
      <c r="R4" s="4"/>
      <c r="S4" s="4"/>
      <c r="T4" s="4"/>
      <c r="U4" s="4"/>
      <c r="V4" s="4"/>
      <c r="W4" s="4"/>
      <c r="X4" s="4"/>
      <c r="Y4" s="4"/>
      <c r="Z4" s="4"/>
      <c r="AA4" s="4"/>
      <c r="AB4" s="8"/>
      <c r="AC4" s="4" t="s">
        <v>94</v>
      </c>
      <c r="AD4" s="4"/>
      <c r="AE4" s="4"/>
      <c r="AF4" s="4"/>
      <c r="AG4" s="4"/>
      <c r="AH4" s="4"/>
      <c r="AI4" s="4"/>
      <c r="AJ4" s="4"/>
      <c r="AK4" s="4"/>
      <c r="AL4" s="4"/>
      <c r="AM4" s="4"/>
      <c r="AN4" s="7"/>
    </row>
    <row r="5" spans="1:40" ht="40.5">
      <c r="A5" s="3">
        <v>45718</v>
      </c>
      <c r="B5" s="4" t="s">
        <v>41</v>
      </c>
      <c r="C5" s="4"/>
      <c r="D5" s="5"/>
      <c r="E5" s="6" t="s">
        <v>435</v>
      </c>
      <c r="F5" s="7" t="s">
        <v>1086</v>
      </c>
      <c r="G5" s="7" t="s">
        <v>1087</v>
      </c>
      <c r="H5" s="4"/>
      <c r="I5" s="4"/>
      <c r="J5" s="4"/>
      <c r="K5" s="4"/>
      <c r="L5" s="4"/>
      <c r="M5" s="4"/>
      <c r="N5" s="4"/>
      <c r="O5" s="4"/>
      <c r="P5" s="4"/>
      <c r="Q5" s="4"/>
      <c r="R5" s="4"/>
      <c r="S5" s="4"/>
      <c r="T5" s="4"/>
      <c r="U5" s="4"/>
      <c r="V5" s="4"/>
      <c r="W5" s="4"/>
      <c r="X5" s="4"/>
      <c r="Y5" s="4"/>
      <c r="Z5" s="4"/>
      <c r="AA5" s="4"/>
      <c r="AB5" s="8" t="s">
        <v>94</v>
      </c>
      <c r="AC5" s="4"/>
      <c r="AD5" s="4"/>
      <c r="AE5" s="4"/>
      <c r="AF5" s="4"/>
      <c r="AG5" s="4"/>
      <c r="AH5" s="4"/>
      <c r="AI5" s="4"/>
      <c r="AJ5" s="4"/>
      <c r="AK5" s="4"/>
      <c r="AL5" s="4"/>
      <c r="AM5" s="4"/>
      <c r="AN5" s="7"/>
    </row>
    <row r="6" spans="1:40" ht="40.5">
      <c r="A6" s="3">
        <v>45720</v>
      </c>
      <c r="B6" s="4"/>
      <c r="C6" s="4" t="s">
        <v>41</v>
      </c>
      <c r="D6" s="5">
        <v>3147</v>
      </c>
      <c r="E6" s="6" t="s">
        <v>435</v>
      </c>
      <c r="F6" s="7" t="s">
        <v>1073</v>
      </c>
      <c r="G6" s="7" t="s">
        <v>1074</v>
      </c>
      <c r="H6" s="4" t="s">
        <v>94</v>
      </c>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c r="AN6" s="7"/>
    </row>
    <row r="7" spans="1:40" ht="67.5">
      <c r="A7" s="3">
        <v>45721</v>
      </c>
      <c r="B7" s="4"/>
      <c r="C7" s="4" t="s">
        <v>41</v>
      </c>
      <c r="D7" s="5">
        <v>3148</v>
      </c>
      <c r="E7" s="6" t="s">
        <v>435</v>
      </c>
      <c r="F7" s="7" t="s">
        <v>1075</v>
      </c>
      <c r="G7" s="7" t="s">
        <v>1076</v>
      </c>
      <c r="H7" s="4" t="s">
        <v>94</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54">
      <c r="A8" s="3">
        <v>45721</v>
      </c>
      <c r="B8" s="4"/>
      <c r="C8" s="4" t="s">
        <v>41</v>
      </c>
      <c r="D8" s="5">
        <v>3149</v>
      </c>
      <c r="E8" s="6" t="s">
        <v>435</v>
      </c>
      <c r="F8" s="7" t="s">
        <v>1077</v>
      </c>
      <c r="G8" s="7" t="s">
        <v>1078</v>
      </c>
      <c r="H8" s="4" t="s">
        <v>94</v>
      </c>
      <c r="I8" s="4"/>
      <c r="J8" s="4"/>
      <c r="K8" s="4"/>
      <c r="L8" s="4"/>
      <c r="M8" s="4"/>
      <c r="N8" s="4"/>
      <c r="O8" s="4"/>
      <c r="P8" s="4"/>
      <c r="Q8" s="4"/>
      <c r="R8" s="4"/>
      <c r="S8" s="4"/>
      <c r="T8" s="4"/>
      <c r="U8" s="4"/>
      <c r="V8" s="4"/>
      <c r="W8" s="4"/>
      <c r="X8" s="4"/>
      <c r="Y8" s="4"/>
      <c r="Z8" s="4"/>
      <c r="AA8" s="4"/>
      <c r="AB8" s="8"/>
      <c r="AC8" s="4"/>
      <c r="AD8" s="4"/>
      <c r="AE8" s="4"/>
      <c r="AF8" s="4"/>
      <c r="AG8" s="4"/>
      <c r="AH8" s="4"/>
      <c r="AI8" s="4"/>
      <c r="AJ8" s="4"/>
      <c r="AK8" s="4"/>
      <c r="AL8" s="4"/>
      <c r="AM8" s="4"/>
      <c r="AN8" s="7"/>
    </row>
    <row r="9" spans="1:40" ht="40.5">
      <c r="A9" s="3">
        <v>45725</v>
      </c>
      <c r="B9" s="4"/>
      <c r="C9" s="4" t="s">
        <v>94</v>
      </c>
      <c r="D9" s="5"/>
      <c r="E9" s="6" t="s">
        <v>618</v>
      </c>
      <c r="F9" s="7" t="s">
        <v>1079</v>
      </c>
      <c r="G9" s="7" t="s">
        <v>1080</v>
      </c>
      <c r="H9" s="4"/>
      <c r="I9" s="4"/>
      <c r="J9" s="4"/>
      <c r="K9" s="4"/>
      <c r="L9" s="4"/>
      <c r="M9" s="4"/>
      <c r="N9" s="4"/>
      <c r="O9" s="4"/>
      <c r="P9" s="4"/>
      <c r="Q9" s="4"/>
      <c r="R9" s="4"/>
      <c r="S9" s="4"/>
      <c r="T9" s="4"/>
      <c r="U9" s="4"/>
      <c r="V9" s="4"/>
      <c r="W9" s="4"/>
      <c r="X9" s="4"/>
      <c r="Y9" s="4"/>
      <c r="Z9" s="4"/>
      <c r="AA9" s="4" t="s">
        <v>94</v>
      </c>
      <c r="AB9" s="8"/>
      <c r="AC9" s="4"/>
      <c r="AD9" s="4"/>
      <c r="AE9" s="4"/>
      <c r="AF9" s="4"/>
      <c r="AG9" s="4"/>
      <c r="AH9" s="4"/>
      <c r="AI9" s="4"/>
      <c r="AJ9" s="4"/>
      <c r="AK9" s="4"/>
      <c r="AL9" s="4"/>
      <c r="AM9" s="4"/>
      <c r="AN9" s="7"/>
    </row>
    <row r="10" spans="1:40" ht="40.5">
      <c r="A10" s="3">
        <v>45726</v>
      </c>
      <c r="B10" s="4"/>
      <c r="C10" s="4" t="s">
        <v>94</v>
      </c>
      <c r="D10" s="5"/>
      <c r="E10" s="6" t="s">
        <v>1068</v>
      </c>
      <c r="F10" s="7" t="s">
        <v>1081</v>
      </c>
      <c r="G10" s="7" t="s">
        <v>1082</v>
      </c>
      <c r="H10" s="4" t="s">
        <v>94</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54">
      <c r="A11" s="3">
        <v>45727</v>
      </c>
      <c r="B11" s="4"/>
      <c r="C11" s="4" t="s">
        <v>94</v>
      </c>
      <c r="D11" s="5"/>
      <c r="E11" s="6" t="s">
        <v>618</v>
      </c>
      <c r="F11" s="7" t="s">
        <v>1083</v>
      </c>
      <c r="G11" s="7" t="s">
        <v>1084</v>
      </c>
      <c r="H11" s="4"/>
      <c r="I11" s="4"/>
      <c r="J11" s="4"/>
      <c r="K11" s="4"/>
      <c r="L11" s="4"/>
      <c r="M11" s="4"/>
      <c r="N11" s="4"/>
      <c r="O11" s="4"/>
      <c r="P11" s="4"/>
      <c r="Q11" s="4"/>
      <c r="R11" s="4"/>
      <c r="S11" s="4"/>
      <c r="T11" s="4"/>
      <c r="U11" s="4"/>
      <c r="V11" s="4"/>
      <c r="W11" s="4" t="s">
        <v>94</v>
      </c>
      <c r="X11" s="4"/>
      <c r="Y11" s="4"/>
      <c r="Z11" s="4"/>
      <c r="AA11" s="4"/>
      <c r="AB11" s="8"/>
      <c r="AC11" s="4"/>
      <c r="AD11" s="4"/>
      <c r="AE11" s="4"/>
      <c r="AF11" s="4"/>
      <c r="AG11" s="4"/>
      <c r="AH11" s="4"/>
      <c r="AI11" s="4"/>
      <c r="AJ11" s="4"/>
      <c r="AK11" s="4"/>
      <c r="AL11" s="4"/>
      <c r="AM11" s="4"/>
      <c r="AN11" s="7"/>
    </row>
    <row r="12" spans="1:40" ht="40.5">
      <c r="A12" s="3">
        <v>45728</v>
      </c>
      <c r="B12" s="4"/>
      <c r="C12" s="4" t="s">
        <v>94</v>
      </c>
      <c r="D12" s="5"/>
      <c r="E12" s="6" t="s">
        <v>419</v>
      </c>
      <c r="F12" s="7"/>
      <c r="G12" s="7" t="s">
        <v>1085</v>
      </c>
      <c r="H12" s="4"/>
      <c r="I12" s="4"/>
      <c r="J12" s="4"/>
      <c r="K12" s="4"/>
      <c r="L12" s="4"/>
      <c r="M12" s="4"/>
      <c r="N12" s="4"/>
      <c r="O12" s="4"/>
      <c r="P12" s="4"/>
      <c r="Q12" s="4"/>
      <c r="R12" s="4"/>
      <c r="S12" s="4"/>
      <c r="T12" s="4"/>
      <c r="U12" s="4"/>
      <c r="V12" s="4"/>
      <c r="W12" s="4"/>
      <c r="X12" s="4"/>
      <c r="Y12" s="4"/>
      <c r="Z12" s="4"/>
      <c r="AA12" s="4"/>
      <c r="AB12" s="8"/>
      <c r="AC12" s="4" t="s">
        <v>94</v>
      </c>
      <c r="AD12" s="4"/>
      <c r="AE12" s="4"/>
      <c r="AF12" s="4"/>
      <c r="AG12" s="4"/>
      <c r="AH12" s="4"/>
      <c r="AI12" s="4"/>
      <c r="AJ12" s="4"/>
      <c r="AK12" s="4"/>
      <c r="AL12" s="4"/>
      <c r="AM12" s="4"/>
      <c r="AN12" s="7"/>
    </row>
    <row r="13" spans="1:40" ht="54">
      <c r="A13" s="3">
        <v>45729</v>
      </c>
      <c r="B13" s="4"/>
      <c r="C13" s="4" t="s">
        <v>41</v>
      </c>
      <c r="D13" s="5"/>
      <c r="E13" s="6" t="s">
        <v>1105</v>
      </c>
      <c r="F13" s="7"/>
      <c r="G13" s="7" t="s">
        <v>1106</v>
      </c>
      <c r="H13" s="4"/>
      <c r="I13" s="4"/>
      <c r="J13" s="4"/>
      <c r="K13" s="4"/>
      <c r="L13" s="4"/>
      <c r="M13" s="4"/>
      <c r="N13" s="4"/>
      <c r="O13" s="4" t="s">
        <v>41</v>
      </c>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54">
      <c r="A14" s="3">
        <v>45729</v>
      </c>
      <c r="B14" s="4"/>
      <c r="C14" s="4" t="s">
        <v>41</v>
      </c>
      <c r="D14" s="5"/>
      <c r="E14" s="6" t="s">
        <v>435</v>
      </c>
      <c r="F14" s="7"/>
      <c r="G14" s="7" t="s">
        <v>1107</v>
      </c>
      <c r="H14" s="4"/>
      <c r="I14" s="4"/>
      <c r="J14" s="4"/>
      <c r="K14" s="4"/>
      <c r="L14" s="4"/>
      <c r="M14" s="4"/>
      <c r="N14" s="4"/>
      <c r="O14" s="4" t="s">
        <v>41</v>
      </c>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27">
      <c r="A15" s="3">
        <v>45731</v>
      </c>
      <c r="B15" s="4"/>
      <c r="C15" s="4" t="s">
        <v>41</v>
      </c>
      <c r="D15" s="5"/>
      <c r="E15" s="6" t="s">
        <v>1105</v>
      </c>
      <c r="F15" s="7" t="s">
        <v>1108</v>
      </c>
      <c r="G15" s="7" t="s">
        <v>1109</v>
      </c>
      <c r="H15" s="4"/>
      <c r="I15" s="4"/>
      <c r="J15" s="4"/>
      <c r="K15" s="4"/>
      <c r="L15" s="4"/>
      <c r="M15" s="4"/>
      <c r="N15" s="4"/>
      <c r="O15" s="4"/>
      <c r="P15" s="4"/>
      <c r="Q15" s="4"/>
      <c r="R15" s="4"/>
      <c r="S15" s="4"/>
      <c r="T15" s="4"/>
      <c r="U15" s="4"/>
      <c r="V15" s="4"/>
      <c r="W15" s="4"/>
      <c r="X15" s="4"/>
      <c r="Y15" s="4"/>
      <c r="Z15" s="4"/>
      <c r="AA15" s="4"/>
      <c r="AB15" s="8"/>
      <c r="AC15" s="4" t="s">
        <v>41</v>
      </c>
      <c r="AD15" s="4"/>
      <c r="AE15" s="4"/>
      <c r="AF15" s="4"/>
      <c r="AG15" s="4"/>
      <c r="AH15" s="4"/>
      <c r="AI15" s="4"/>
      <c r="AJ15" s="4"/>
      <c r="AK15" s="4"/>
      <c r="AL15" s="4"/>
      <c r="AM15" s="4"/>
      <c r="AN15" s="7"/>
    </row>
    <row r="16" spans="1:40" ht="54">
      <c r="A16" s="3">
        <v>45731</v>
      </c>
      <c r="B16" s="4"/>
      <c r="C16" s="4" t="s">
        <v>41</v>
      </c>
      <c r="D16" s="5"/>
      <c r="E16" s="6" t="s">
        <v>435</v>
      </c>
      <c r="F16" s="7" t="s">
        <v>1110</v>
      </c>
      <c r="G16" s="7" t="s">
        <v>1111</v>
      </c>
      <c r="H16" s="4"/>
      <c r="I16" s="4"/>
      <c r="J16" s="4"/>
      <c r="K16" s="4"/>
      <c r="L16" s="4"/>
      <c r="M16" s="4"/>
      <c r="N16" s="4"/>
      <c r="O16" s="4"/>
      <c r="P16" s="4"/>
      <c r="Q16" s="4"/>
      <c r="R16" s="4"/>
      <c r="S16" s="4"/>
      <c r="T16" s="4"/>
      <c r="U16" s="4"/>
      <c r="V16" s="4"/>
      <c r="W16" s="4"/>
      <c r="X16" s="4"/>
      <c r="Y16" s="4"/>
      <c r="Z16" s="4"/>
      <c r="AA16" s="4"/>
      <c r="AB16" s="8"/>
      <c r="AC16" s="4" t="s">
        <v>41</v>
      </c>
      <c r="AD16" s="4"/>
      <c r="AE16" s="4"/>
      <c r="AF16" s="4"/>
      <c r="AG16" s="4"/>
      <c r="AH16" s="4"/>
      <c r="AI16" s="4"/>
      <c r="AJ16" s="4"/>
      <c r="AK16" s="4"/>
      <c r="AL16" s="4"/>
      <c r="AM16" s="4"/>
      <c r="AN16" s="7"/>
    </row>
    <row r="17" spans="1:40" ht="67.5">
      <c r="A17" s="3">
        <v>45733</v>
      </c>
      <c r="B17" s="4"/>
      <c r="C17" s="4" t="s">
        <v>41</v>
      </c>
      <c r="D17" s="5"/>
      <c r="E17" s="6" t="s">
        <v>435</v>
      </c>
      <c r="F17" s="7" t="s">
        <v>1112</v>
      </c>
      <c r="G17" s="7" t="s">
        <v>1113</v>
      </c>
      <c r="H17" s="4" t="s">
        <v>41</v>
      </c>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c r="AN17" s="7"/>
    </row>
    <row r="18" spans="1:40" ht="40.5">
      <c r="A18" s="3">
        <v>45734</v>
      </c>
      <c r="B18" s="4"/>
      <c r="C18" s="4" t="s">
        <v>94</v>
      </c>
      <c r="D18" s="5"/>
      <c r="E18" s="6" t="s">
        <v>1068</v>
      </c>
      <c r="F18" s="7" t="s">
        <v>1088</v>
      </c>
      <c r="G18" s="7" t="s">
        <v>1089</v>
      </c>
      <c r="H18" s="4"/>
      <c r="I18" s="4"/>
      <c r="J18" s="4"/>
      <c r="K18" s="4"/>
      <c r="L18" s="4"/>
      <c r="M18" s="4"/>
      <c r="N18" s="4"/>
      <c r="O18" s="4"/>
      <c r="P18" s="4"/>
      <c r="Q18" s="4"/>
      <c r="R18" s="4"/>
      <c r="S18" s="4"/>
      <c r="T18" s="4"/>
      <c r="U18" s="4"/>
      <c r="V18" s="4"/>
      <c r="W18" s="4"/>
      <c r="X18" s="4"/>
      <c r="Y18" s="4"/>
      <c r="Z18" s="4"/>
      <c r="AA18" s="4"/>
      <c r="AB18" s="8"/>
      <c r="AC18" s="4" t="s">
        <v>94</v>
      </c>
      <c r="AD18" s="4"/>
      <c r="AE18" s="4"/>
      <c r="AF18" s="4"/>
      <c r="AG18" s="4"/>
      <c r="AH18" s="4"/>
      <c r="AI18" s="4"/>
      <c r="AJ18" s="4"/>
      <c r="AK18" s="4"/>
      <c r="AL18" s="4"/>
      <c r="AM18" s="4"/>
      <c r="AN18" s="7"/>
    </row>
    <row r="19" spans="1:40" ht="54">
      <c r="A19" s="3">
        <v>45734</v>
      </c>
      <c r="B19" s="4"/>
      <c r="C19" s="4" t="s">
        <v>94</v>
      </c>
      <c r="D19" s="5"/>
      <c r="E19" s="6" t="s">
        <v>1068</v>
      </c>
      <c r="F19" s="7" t="s">
        <v>1090</v>
      </c>
      <c r="G19" s="7" t="s">
        <v>1091</v>
      </c>
      <c r="H19" s="4"/>
      <c r="I19" s="4"/>
      <c r="J19" s="4"/>
      <c r="K19" s="4"/>
      <c r="L19" s="4"/>
      <c r="M19" s="4"/>
      <c r="N19" s="4"/>
      <c r="O19" s="4"/>
      <c r="P19" s="4"/>
      <c r="Q19" s="4"/>
      <c r="R19" s="4"/>
      <c r="S19" s="4"/>
      <c r="T19" s="4"/>
      <c r="U19" s="4"/>
      <c r="V19" s="4"/>
      <c r="W19" s="4"/>
      <c r="X19" s="4"/>
      <c r="Y19" s="4"/>
      <c r="Z19" s="4"/>
      <c r="AA19" s="4"/>
      <c r="AB19" s="8"/>
      <c r="AC19" s="4" t="s">
        <v>94</v>
      </c>
      <c r="AD19" s="4"/>
      <c r="AE19" s="4"/>
      <c r="AF19" s="4"/>
      <c r="AG19" s="4"/>
      <c r="AH19" s="4"/>
      <c r="AI19" s="4"/>
      <c r="AJ19" s="4"/>
      <c r="AK19" s="4"/>
      <c r="AL19" s="4"/>
      <c r="AM19" s="4"/>
      <c r="AN19" s="7"/>
    </row>
    <row r="20" spans="1:40" ht="40.5">
      <c r="A20" s="3">
        <v>45735</v>
      </c>
      <c r="B20" s="4"/>
      <c r="C20" s="4" t="s">
        <v>94</v>
      </c>
      <c r="D20" s="5"/>
      <c r="E20" s="6" t="s">
        <v>1068</v>
      </c>
      <c r="F20" s="7" t="s">
        <v>1092</v>
      </c>
      <c r="G20" s="7" t="s">
        <v>1093</v>
      </c>
      <c r="H20" s="4"/>
      <c r="I20" s="4"/>
      <c r="J20" s="4"/>
      <c r="K20" s="4"/>
      <c r="L20" s="4"/>
      <c r="M20" s="4"/>
      <c r="N20" s="4"/>
      <c r="O20" s="4"/>
      <c r="P20" s="4"/>
      <c r="Q20" s="4"/>
      <c r="R20" s="4"/>
      <c r="S20" s="4"/>
      <c r="T20" s="4"/>
      <c r="U20" s="4"/>
      <c r="V20" s="4"/>
      <c r="W20" s="4" t="s">
        <v>94</v>
      </c>
      <c r="X20" s="4"/>
      <c r="Y20" s="4"/>
      <c r="Z20" s="4"/>
      <c r="AA20" s="4"/>
      <c r="AB20" s="8"/>
      <c r="AC20" s="4"/>
      <c r="AD20" s="4"/>
      <c r="AE20" s="4"/>
      <c r="AF20" s="4"/>
      <c r="AG20" s="4"/>
      <c r="AH20" s="4"/>
      <c r="AI20" s="4"/>
      <c r="AJ20" s="4"/>
      <c r="AK20" s="4"/>
      <c r="AL20" s="4"/>
      <c r="AM20" s="4"/>
      <c r="AN20" s="7"/>
    </row>
    <row r="21" spans="1:40" ht="27">
      <c r="A21" s="3">
        <v>45735</v>
      </c>
      <c r="B21" s="4"/>
      <c r="C21" s="4" t="s">
        <v>94</v>
      </c>
      <c r="D21" s="5"/>
      <c r="E21" s="6" t="s">
        <v>1068</v>
      </c>
      <c r="F21" s="7" t="s">
        <v>1094</v>
      </c>
      <c r="G21" s="7" t="s">
        <v>1095</v>
      </c>
      <c r="H21" s="4"/>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t="s">
        <v>94</v>
      </c>
      <c r="AK21" s="4"/>
      <c r="AL21" s="4"/>
      <c r="AM21" s="4"/>
      <c r="AN21" s="7"/>
    </row>
    <row r="22" spans="1:40" ht="40.5">
      <c r="A22" s="3">
        <v>45736</v>
      </c>
      <c r="B22" s="4"/>
      <c r="C22" s="4" t="s">
        <v>94</v>
      </c>
      <c r="D22" s="5"/>
      <c r="E22" s="6" t="s">
        <v>1068</v>
      </c>
      <c r="F22" s="7" t="s">
        <v>1096</v>
      </c>
      <c r="G22" s="7" t="s">
        <v>1097</v>
      </c>
      <c r="H22" s="4" t="s">
        <v>94</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40.5">
      <c r="A23" s="3">
        <v>45736</v>
      </c>
      <c r="B23" s="4"/>
      <c r="C23" s="4" t="s">
        <v>94</v>
      </c>
      <c r="D23" s="5"/>
      <c r="E23" s="6" t="s">
        <v>618</v>
      </c>
      <c r="F23" s="7" t="s">
        <v>420</v>
      </c>
      <c r="G23" s="7" t="s">
        <v>1098</v>
      </c>
      <c r="H23" s="4"/>
      <c r="I23" s="4"/>
      <c r="J23" s="4"/>
      <c r="K23" s="4"/>
      <c r="L23" s="4"/>
      <c r="M23" s="4"/>
      <c r="N23" s="4"/>
      <c r="O23" s="4"/>
      <c r="P23" s="4"/>
      <c r="Q23" s="4"/>
      <c r="R23" s="4"/>
      <c r="S23" s="4"/>
      <c r="T23" s="4"/>
      <c r="U23" s="4"/>
      <c r="V23" s="4"/>
      <c r="W23" s="4"/>
      <c r="X23" s="4"/>
      <c r="Y23" s="4"/>
      <c r="Z23" s="4"/>
      <c r="AA23" s="4" t="s">
        <v>94</v>
      </c>
      <c r="AB23" s="8"/>
      <c r="AC23" s="4"/>
      <c r="AD23" s="4"/>
      <c r="AE23" s="4"/>
      <c r="AF23" s="4"/>
      <c r="AG23" s="4"/>
      <c r="AH23" s="4"/>
      <c r="AI23" s="4"/>
      <c r="AJ23" s="4"/>
      <c r="AK23" s="4"/>
      <c r="AL23" s="4"/>
      <c r="AM23" s="4"/>
      <c r="AN23" s="7"/>
    </row>
    <row r="24" spans="1:40" ht="40.5">
      <c r="A24" s="3">
        <v>45737</v>
      </c>
      <c r="B24" s="4"/>
      <c r="C24" s="4" t="s">
        <v>1099</v>
      </c>
      <c r="D24" s="5"/>
      <c r="E24" s="6" t="s">
        <v>1068</v>
      </c>
      <c r="F24" s="7" t="s">
        <v>1100</v>
      </c>
      <c r="G24" s="7" t="s">
        <v>1101</v>
      </c>
      <c r="H24" s="4"/>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t="s">
        <v>94</v>
      </c>
      <c r="AN24" s="7"/>
    </row>
    <row r="25" spans="1:40" ht="40.5">
      <c r="A25" s="3">
        <v>45737</v>
      </c>
      <c r="B25" s="4"/>
      <c r="C25" s="4" t="s">
        <v>94</v>
      </c>
      <c r="D25" s="5"/>
      <c r="E25" s="6" t="s">
        <v>419</v>
      </c>
      <c r="F25" s="7" t="s">
        <v>569</v>
      </c>
      <c r="G25" s="7" t="s">
        <v>1103</v>
      </c>
      <c r="H25" s="4"/>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t="s">
        <v>94</v>
      </c>
      <c r="AK25" s="4"/>
      <c r="AL25" s="4"/>
      <c r="AM25" s="4"/>
      <c r="AN25" s="7"/>
    </row>
    <row r="26" spans="1:40" ht="40.5">
      <c r="A26" s="3">
        <v>45738</v>
      </c>
      <c r="B26" s="4"/>
      <c r="C26" s="4" t="s">
        <v>94</v>
      </c>
      <c r="D26" s="5"/>
      <c r="E26" s="6" t="s">
        <v>1068</v>
      </c>
      <c r="F26" s="7" t="s">
        <v>1102</v>
      </c>
      <c r="G26" s="7" t="s">
        <v>1104</v>
      </c>
      <c r="H26" s="4" t="s">
        <v>94</v>
      </c>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81">
      <c r="A27" s="3">
        <v>45739</v>
      </c>
      <c r="B27" s="4"/>
      <c r="C27" s="4" t="s">
        <v>41</v>
      </c>
      <c r="D27" s="5">
        <v>3159</v>
      </c>
      <c r="E27" s="6" t="s">
        <v>435</v>
      </c>
      <c r="F27" s="7" t="s">
        <v>1114</v>
      </c>
      <c r="G27" s="7" t="s">
        <v>1115</v>
      </c>
      <c r="H27" s="4" t="s">
        <v>41</v>
      </c>
      <c r="I27" s="4"/>
      <c r="J27" s="4"/>
      <c r="K27" s="4"/>
      <c r="L27" s="4"/>
      <c r="M27" s="4"/>
      <c r="N27" s="4"/>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ht="40.5">
      <c r="A28" s="3">
        <v>45739</v>
      </c>
      <c r="B28" s="4"/>
      <c r="C28" s="4" t="s">
        <v>94</v>
      </c>
      <c r="D28" s="5">
        <v>3160</v>
      </c>
      <c r="E28" s="6" t="s">
        <v>435</v>
      </c>
      <c r="F28" s="7" t="s">
        <v>1126</v>
      </c>
      <c r="G28" s="7" t="s">
        <v>1127</v>
      </c>
      <c r="H28" s="4" t="s">
        <v>94</v>
      </c>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ht="27">
      <c r="A29" s="3">
        <v>45740</v>
      </c>
      <c r="B29" s="4"/>
      <c r="C29" s="4" t="s">
        <v>94</v>
      </c>
      <c r="D29" s="5"/>
      <c r="E29" s="6" t="s">
        <v>435</v>
      </c>
      <c r="F29" s="7" t="s">
        <v>1130</v>
      </c>
      <c r="G29" s="7" t="s">
        <v>1131</v>
      </c>
      <c r="H29" s="4"/>
      <c r="I29" s="4"/>
      <c r="J29" s="4"/>
      <c r="K29" s="4"/>
      <c r="L29" s="4"/>
      <c r="M29" s="4"/>
      <c r="N29" s="4"/>
      <c r="O29" s="4"/>
      <c r="P29" s="4"/>
      <c r="Q29" s="4"/>
      <c r="R29" s="4"/>
      <c r="S29" s="4"/>
      <c r="T29" s="4"/>
      <c r="U29" s="4"/>
      <c r="V29" s="4"/>
      <c r="W29" s="4"/>
      <c r="X29" s="4"/>
      <c r="Y29" s="4"/>
      <c r="Z29" s="4"/>
      <c r="AA29" s="4" t="s">
        <v>94</v>
      </c>
      <c r="AB29" s="8"/>
      <c r="AC29" s="4"/>
      <c r="AD29" s="4"/>
      <c r="AE29" s="4"/>
      <c r="AF29" s="4"/>
      <c r="AG29" s="4"/>
      <c r="AH29" s="4"/>
      <c r="AI29" s="4"/>
      <c r="AJ29" s="4"/>
      <c r="AK29" s="4"/>
      <c r="AL29" s="4"/>
      <c r="AM29" s="4"/>
      <c r="AN29" s="7"/>
    </row>
    <row r="30" spans="1:40" ht="27">
      <c r="A30" s="3">
        <v>45740</v>
      </c>
      <c r="B30" s="4"/>
      <c r="C30" s="4" t="s">
        <v>94</v>
      </c>
      <c r="D30" s="5"/>
      <c r="E30" s="6" t="s">
        <v>435</v>
      </c>
      <c r="F30" s="7" t="s">
        <v>1132</v>
      </c>
      <c r="G30" s="7" t="s">
        <v>1133</v>
      </c>
      <c r="H30" s="4"/>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t="s">
        <v>94</v>
      </c>
      <c r="AN30" s="7"/>
    </row>
    <row r="31" spans="1:40" ht="27">
      <c r="A31" s="3">
        <v>45742</v>
      </c>
      <c r="B31" s="4"/>
      <c r="C31" s="4" t="s">
        <v>94</v>
      </c>
      <c r="D31" s="5"/>
      <c r="E31" s="6" t="s">
        <v>1136</v>
      </c>
      <c r="F31" s="7" t="s">
        <v>1137</v>
      </c>
      <c r="G31" s="7" t="s">
        <v>1138</v>
      </c>
      <c r="H31" s="4"/>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t="s">
        <v>94</v>
      </c>
      <c r="AN31" s="7"/>
    </row>
    <row r="32" spans="1:40" ht="40.5">
      <c r="A32" s="3">
        <v>45742</v>
      </c>
      <c r="B32" s="4"/>
      <c r="C32" s="4" t="s">
        <v>94</v>
      </c>
      <c r="D32" s="5"/>
      <c r="E32" s="6" t="s">
        <v>435</v>
      </c>
      <c r="F32" s="7" t="s">
        <v>1134</v>
      </c>
      <c r="G32" s="7" t="s">
        <v>1135</v>
      </c>
      <c r="H32" s="4" t="s">
        <v>94</v>
      </c>
      <c r="I32" s="4"/>
      <c r="J32" s="4"/>
      <c r="K32" s="4"/>
      <c r="L32" s="4"/>
      <c r="M32" s="4"/>
      <c r="N32" s="4"/>
      <c r="O32" s="4"/>
      <c r="P32" s="4"/>
      <c r="Q32" s="4"/>
      <c r="R32" s="4"/>
      <c r="S32" s="4"/>
      <c r="T32" s="4"/>
      <c r="U32" s="4"/>
      <c r="V32" s="4"/>
      <c r="W32" s="4"/>
      <c r="X32" s="4"/>
      <c r="Y32" s="4"/>
      <c r="Z32" s="4"/>
      <c r="AA32" s="4"/>
      <c r="AB32" s="8"/>
      <c r="AC32" s="4"/>
      <c r="AD32" s="4"/>
      <c r="AE32" s="4"/>
      <c r="AF32" s="4"/>
      <c r="AG32" s="4"/>
      <c r="AH32" s="4"/>
      <c r="AI32" s="4"/>
      <c r="AJ32" s="4"/>
      <c r="AK32" s="4"/>
      <c r="AL32" s="4"/>
      <c r="AM32" s="4"/>
      <c r="AN32" s="7"/>
    </row>
    <row r="33" spans="1:40" ht="40.5">
      <c r="A33" s="3">
        <v>45742</v>
      </c>
      <c r="B33" s="4"/>
      <c r="C33" s="4" t="s">
        <v>94</v>
      </c>
      <c r="D33" s="5">
        <v>3161</v>
      </c>
      <c r="E33" s="6" t="s">
        <v>530</v>
      </c>
      <c r="F33" s="7" t="s">
        <v>1128</v>
      </c>
      <c r="G33" s="7" t="s">
        <v>1129</v>
      </c>
      <c r="H33" s="4"/>
      <c r="I33" s="4"/>
      <c r="J33" s="4"/>
      <c r="K33" s="4"/>
      <c r="L33" s="4"/>
      <c r="M33" s="4"/>
      <c r="N33" s="4"/>
      <c r="O33" s="4"/>
      <c r="P33" s="4"/>
      <c r="Q33" s="4"/>
      <c r="R33" s="4"/>
      <c r="S33" s="4"/>
      <c r="T33" s="4"/>
      <c r="U33" s="4"/>
      <c r="V33" s="4"/>
      <c r="W33" s="4"/>
      <c r="X33" s="4"/>
      <c r="Y33" s="4"/>
      <c r="Z33" s="4"/>
      <c r="AA33" s="4" t="s">
        <v>94</v>
      </c>
      <c r="AB33" s="8"/>
      <c r="AC33" s="4"/>
      <c r="AD33" s="4"/>
      <c r="AE33" s="4"/>
      <c r="AF33" s="4"/>
      <c r="AG33" s="4"/>
      <c r="AH33" s="4"/>
      <c r="AI33" s="4"/>
      <c r="AJ33" s="4"/>
      <c r="AK33" s="4"/>
      <c r="AL33" s="4"/>
      <c r="AM33" s="4"/>
      <c r="AN33" s="7"/>
    </row>
    <row r="34" spans="1:40" ht="27">
      <c r="A34" s="3">
        <v>45743</v>
      </c>
      <c r="B34" s="4"/>
      <c r="C34" s="4" t="s">
        <v>94</v>
      </c>
      <c r="D34" s="5"/>
      <c r="E34" s="6" t="s">
        <v>1136</v>
      </c>
      <c r="F34" s="7" t="s">
        <v>1139</v>
      </c>
      <c r="G34" s="7" t="s">
        <v>1140</v>
      </c>
      <c r="H34" s="4"/>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t="s">
        <v>94</v>
      </c>
      <c r="AN34" s="7"/>
    </row>
    <row r="35" spans="1:40" ht="40.5">
      <c r="A35" s="3">
        <v>45743</v>
      </c>
      <c r="B35" s="4"/>
      <c r="C35" s="4" t="s">
        <v>94</v>
      </c>
      <c r="D35" s="5"/>
      <c r="E35" s="6" t="s">
        <v>435</v>
      </c>
      <c r="F35" s="7" t="s">
        <v>1141</v>
      </c>
      <c r="G35" s="7" t="s">
        <v>1142</v>
      </c>
      <c r="H35" s="4"/>
      <c r="I35" s="4"/>
      <c r="J35" s="4"/>
      <c r="K35" s="4"/>
      <c r="L35" s="4"/>
      <c r="M35" s="4"/>
      <c r="N35" s="4"/>
      <c r="O35" s="4"/>
      <c r="P35" s="4"/>
      <c r="Q35" s="4"/>
      <c r="R35" s="4"/>
      <c r="S35" s="4"/>
      <c r="T35" s="4"/>
      <c r="U35" s="4"/>
      <c r="V35" s="4"/>
      <c r="W35" s="4" t="s">
        <v>94</v>
      </c>
      <c r="X35" s="4"/>
      <c r="Y35" s="4"/>
      <c r="Z35" s="4"/>
      <c r="AA35" s="4"/>
      <c r="AB35" s="8"/>
      <c r="AC35" s="4"/>
      <c r="AD35" s="4"/>
      <c r="AE35" s="4"/>
      <c r="AF35" s="4"/>
      <c r="AG35" s="4"/>
      <c r="AH35" s="4"/>
      <c r="AI35" s="4"/>
      <c r="AJ35" s="4"/>
      <c r="AK35" s="4"/>
      <c r="AL35" s="4"/>
      <c r="AM35" s="4"/>
      <c r="AN35" s="7"/>
    </row>
    <row r="36" spans="1:40" ht="27">
      <c r="A36" s="3">
        <v>45743</v>
      </c>
      <c r="B36" s="4"/>
      <c r="C36" s="4" t="s">
        <v>94</v>
      </c>
      <c r="D36" s="5"/>
      <c r="E36" s="6" t="s">
        <v>1143</v>
      </c>
      <c r="F36" s="7"/>
      <c r="G36" s="7"/>
      <c r="H36" s="4"/>
      <c r="I36" s="4"/>
      <c r="J36" s="4"/>
      <c r="K36" s="4"/>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c r="AN36" s="7"/>
    </row>
    <row r="37" spans="1:40" ht="40.5">
      <c r="A37" s="3">
        <v>45744</v>
      </c>
      <c r="B37" s="4"/>
      <c r="C37" s="4" t="s">
        <v>41</v>
      </c>
      <c r="D37" s="5"/>
      <c r="E37" s="6" t="s">
        <v>1068</v>
      </c>
      <c r="F37" s="7" t="s">
        <v>1116</v>
      </c>
      <c r="G37" s="7" t="s">
        <v>1117</v>
      </c>
      <c r="H37" s="4"/>
      <c r="I37" s="4"/>
      <c r="J37" s="4"/>
      <c r="K37" s="4"/>
      <c r="L37" s="4"/>
      <c r="M37" s="4"/>
      <c r="N37" s="4"/>
      <c r="O37" s="4"/>
      <c r="P37" s="4"/>
      <c r="Q37" s="4"/>
      <c r="R37" s="4"/>
      <c r="S37" s="4"/>
      <c r="T37" s="4"/>
      <c r="U37" s="4"/>
      <c r="V37" s="4"/>
      <c r="W37" s="4"/>
      <c r="X37" s="4"/>
      <c r="Y37" s="4"/>
      <c r="Z37" s="4"/>
      <c r="AA37" s="4"/>
      <c r="AB37" s="8"/>
      <c r="AC37" s="4" t="s">
        <v>94</v>
      </c>
      <c r="AD37" s="4"/>
      <c r="AE37" s="4"/>
      <c r="AF37" s="4"/>
      <c r="AG37" s="4"/>
      <c r="AH37" s="4"/>
      <c r="AI37" s="4"/>
      <c r="AJ37" s="4"/>
      <c r="AK37" s="4"/>
      <c r="AL37" s="4"/>
      <c r="AM37" s="4"/>
      <c r="AN37" s="7"/>
    </row>
    <row r="38" spans="1:40" ht="40.5">
      <c r="A38" s="3">
        <v>45744</v>
      </c>
      <c r="B38" s="3"/>
      <c r="C38" s="4" t="s">
        <v>94</v>
      </c>
      <c r="D38" s="5"/>
      <c r="E38" s="6" t="s">
        <v>1068</v>
      </c>
      <c r="F38" s="7" t="s">
        <v>1118</v>
      </c>
      <c r="G38" s="7" t="s">
        <v>1119</v>
      </c>
      <c r="H38" s="4"/>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t="s">
        <v>94</v>
      </c>
      <c r="AN38" s="7"/>
    </row>
    <row r="39" spans="1:40" ht="40.5">
      <c r="A39" s="3">
        <v>45745</v>
      </c>
      <c r="B39" s="66"/>
      <c r="C39" s="66" t="s">
        <v>94</v>
      </c>
      <c r="D39" s="66"/>
      <c r="E39" s="6" t="s">
        <v>1068</v>
      </c>
      <c r="F39" s="7" t="s">
        <v>1120</v>
      </c>
      <c r="G39" s="7" t="s">
        <v>1121</v>
      </c>
      <c r="H39" s="4" t="s">
        <v>94</v>
      </c>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c r="AN39" s="7"/>
    </row>
    <row r="40" spans="1:40" ht="40.5">
      <c r="A40" s="3">
        <v>45745</v>
      </c>
      <c r="B40" s="4"/>
      <c r="C40" s="66" t="s">
        <v>94</v>
      </c>
      <c r="D40" s="5"/>
      <c r="E40" s="6" t="s">
        <v>1068</v>
      </c>
      <c r="F40" s="7" t="s">
        <v>1122</v>
      </c>
      <c r="G40" s="7" t="s">
        <v>1123</v>
      </c>
      <c r="H40" s="4" t="s">
        <v>94</v>
      </c>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ht="27">
      <c r="A41" s="3">
        <v>45745</v>
      </c>
      <c r="B41" s="4"/>
      <c r="C41" s="66" t="s">
        <v>94</v>
      </c>
      <c r="D41" s="5"/>
      <c r="E41" s="6" t="s">
        <v>419</v>
      </c>
      <c r="F41" s="7" t="s">
        <v>1124</v>
      </c>
      <c r="G41" s="7" t="s">
        <v>1125</v>
      </c>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t="s">
        <v>94</v>
      </c>
      <c r="AN41" s="7"/>
    </row>
    <row r="42" spans="1:40" ht="40.5">
      <c r="A42" s="3">
        <v>45746</v>
      </c>
      <c r="B42" s="4" t="s">
        <v>94</v>
      </c>
      <c r="C42" s="66"/>
      <c r="D42" s="5"/>
      <c r="E42" s="6" t="s">
        <v>1068</v>
      </c>
      <c r="F42" s="7" t="s">
        <v>1144</v>
      </c>
      <c r="G42" s="7" t="s">
        <v>1145</v>
      </c>
      <c r="H42" s="4" t="s">
        <v>94</v>
      </c>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ht="40.5">
      <c r="A43" s="3">
        <v>45747</v>
      </c>
      <c r="B43" s="4"/>
      <c r="C43" s="4" t="s">
        <v>94</v>
      </c>
      <c r="D43" s="5"/>
      <c r="E43" s="6" t="s">
        <v>618</v>
      </c>
      <c r="F43" s="7" t="s">
        <v>1149</v>
      </c>
      <c r="G43" s="7" t="s">
        <v>1150</v>
      </c>
      <c r="H43" s="4"/>
      <c r="I43" s="4"/>
      <c r="J43" s="4"/>
      <c r="K43" s="4"/>
      <c r="L43" s="4"/>
      <c r="M43" s="4"/>
      <c r="N43" s="4"/>
      <c r="O43" s="4"/>
      <c r="P43" s="4"/>
      <c r="Q43" s="4"/>
      <c r="R43" s="4"/>
      <c r="S43" s="4"/>
      <c r="T43" s="4"/>
      <c r="U43" s="4"/>
      <c r="V43" s="4"/>
      <c r="W43" s="4" t="s">
        <v>94</v>
      </c>
      <c r="X43" s="4"/>
      <c r="Y43" s="4"/>
      <c r="Z43" s="4"/>
      <c r="AA43" s="4"/>
      <c r="AB43" s="8"/>
      <c r="AC43" s="4"/>
      <c r="AD43" s="4"/>
      <c r="AE43" s="4"/>
      <c r="AF43" s="4"/>
      <c r="AG43" s="4"/>
      <c r="AH43" s="4"/>
      <c r="AI43" s="4"/>
      <c r="AJ43" s="4"/>
      <c r="AK43" s="4"/>
      <c r="AL43" s="4"/>
      <c r="AM43" s="4"/>
      <c r="AN43" s="7"/>
    </row>
    <row r="44" spans="1:40" ht="27">
      <c r="A44" s="3">
        <v>45747</v>
      </c>
      <c r="B44" s="4"/>
      <c r="C44" s="4" t="s">
        <v>94</v>
      </c>
      <c r="D44" s="5"/>
      <c r="E44" s="6" t="s">
        <v>419</v>
      </c>
      <c r="F44" s="7" t="s">
        <v>1151</v>
      </c>
      <c r="G44" s="7" t="s">
        <v>1152</v>
      </c>
      <c r="I44" s="4"/>
      <c r="J44" s="4"/>
      <c r="K44" s="4"/>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t="s">
        <v>94</v>
      </c>
      <c r="AN44" s="7"/>
    </row>
    <row r="45" spans="1:40">
      <c r="A45" s="3"/>
      <c r="B45" s="4"/>
      <c r="C45" s="4"/>
      <c r="D45" s="5"/>
      <c r="E45" s="6"/>
      <c r="F45" s="7"/>
      <c r="G45" s="7"/>
      <c r="I45" s="4"/>
      <c r="J45" s="4"/>
      <c r="K45" s="4"/>
      <c r="L45" s="4"/>
      <c r="M45" s="4"/>
      <c r="N45" s="4"/>
      <c r="O45" s="4"/>
      <c r="P45" s="4"/>
      <c r="Q45" s="4"/>
      <c r="R45" s="4"/>
      <c r="S45" s="4"/>
      <c r="T45" s="4"/>
      <c r="U45" s="4"/>
      <c r="V45" s="4"/>
      <c r="W45" s="4"/>
      <c r="X45" s="4"/>
      <c r="Y45" s="4"/>
      <c r="Z45" s="4"/>
      <c r="AA45" s="4"/>
      <c r="AB45" s="8"/>
      <c r="AC45" s="4"/>
      <c r="AD45" s="4"/>
      <c r="AE45" s="4"/>
      <c r="AF45" s="4"/>
      <c r="AG45" s="4"/>
      <c r="AH45" s="4"/>
      <c r="AI45" s="4"/>
      <c r="AJ45" s="4"/>
      <c r="AK45" s="4"/>
      <c r="AL45" s="4"/>
      <c r="AM45" s="4"/>
      <c r="AN45" s="7"/>
    </row>
    <row r="46" spans="1:40">
      <c r="A46" s="3"/>
      <c r="B46" s="4"/>
      <c r="C46" s="4"/>
      <c r="D46" s="5"/>
      <c r="E46" s="6"/>
      <c r="F46" s="7"/>
      <c r="G46" s="7"/>
      <c r="I46" s="4"/>
      <c r="J46" s="4"/>
      <c r="K46" s="4"/>
      <c r="L46" s="4"/>
      <c r="M46" s="4"/>
      <c r="N46" s="4"/>
      <c r="O46" s="4"/>
      <c r="P46" s="4"/>
      <c r="Q46" s="4"/>
      <c r="R46" s="4"/>
      <c r="S46" s="4"/>
      <c r="T46" s="4"/>
      <c r="U46" s="4"/>
      <c r="V46" s="4"/>
      <c r="W46" s="4"/>
      <c r="X46" s="4"/>
      <c r="Y46" s="4"/>
      <c r="Z46" s="4"/>
      <c r="AA46" s="4"/>
      <c r="AB46" s="8"/>
      <c r="AC46" s="4"/>
      <c r="AD46" s="4"/>
      <c r="AE46" s="4"/>
      <c r="AF46" s="4"/>
      <c r="AG46" s="4"/>
      <c r="AH46" s="4"/>
      <c r="AI46" s="4"/>
      <c r="AJ46" s="4"/>
      <c r="AK46" s="4"/>
      <c r="AL46" s="4"/>
      <c r="AM46" s="4"/>
      <c r="AN46" s="7"/>
    </row>
    <row r="47" spans="1:40">
      <c r="A47" s="3"/>
      <c r="B47" s="4"/>
      <c r="C47" s="4"/>
      <c r="D47" s="5"/>
      <c r="E47" s="6"/>
      <c r="F47" s="7"/>
      <c r="G47" s="7"/>
      <c r="I47" s="4"/>
      <c r="J47" s="4"/>
      <c r="K47" s="4"/>
      <c r="L47" s="4"/>
      <c r="M47" s="4"/>
      <c r="N47" s="4"/>
      <c r="O47" s="4"/>
      <c r="P47" s="4"/>
      <c r="Q47" s="4"/>
      <c r="R47" s="4"/>
      <c r="S47" s="4"/>
      <c r="T47" s="4"/>
      <c r="U47" s="4"/>
      <c r="V47" s="4"/>
      <c r="W47" s="4"/>
      <c r="X47" s="4"/>
      <c r="Y47" s="4"/>
      <c r="Z47" s="4"/>
      <c r="AA47" s="4"/>
      <c r="AB47" s="8"/>
      <c r="AC47" s="4"/>
      <c r="AD47" s="4"/>
      <c r="AE47" s="4"/>
      <c r="AF47" s="4"/>
      <c r="AG47" s="4"/>
      <c r="AH47" s="4"/>
      <c r="AI47" s="4"/>
      <c r="AJ47" s="4"/>
      <c r="AK47" s="4"/>
      <c r="AL47" s="4"/>
      <c r="AM47" s="4"/>
      <c r="AN47" s="7"/>
    </row>
    <row r="48" spans="1:40">
      <c r="A48" s="3"/>
      <c r="B48" s="4"/>
      <c r="C48" s="4"/>
      <c r="D48" s="5"/>
      <c r="E48" s="6"/>
      <c r="F48" s="7"/>
      <c r="G48" s="7"/>
      <c r="H48" s="4"/>
      <c r="I48" s="4"/>
      <c r="J48" s="4"/>
      <c r="K48" s="4"/>
      <c r="L48" s="4"/>
      <c r="M48" s="4"/>
      <c r="N48" s="4"/>
      <c r="O48" s="4"/>
      <c r="P48" s="4"/>
      <c r="Q48" s="4"/>
      <c r="R48" s="4"/>
      <c r="S48" s="4"/>
      <c r="T48" s="4"/>
      <c r="U48" s="4"/>
      <c r="V48" s="4"/>
      <c r="W48" s="4"/>
      <c r="X48" s="4"/>
      <c r="Y48" s="4"/>
      <c r="Z48" s="4"/>
      <c r="AA48" s="4"/>
      <c r="AB48" s="8"/>
      <c r="AC48" s="4"/>
      <c r="AD48" s="4"/>
      <c r="AE48" s="4"/>
      <c r="AF48" s="4"/>
      <c r="AG48" s="4"/>
      <c r="AH48" s="4"/>
      <c r="AI48" s="4"/>
      <c r="AJ48" s="4"/>
      <c r="AK48" s="4"/>
      <c r="AL48" s="4"/>
      <c r="AM48" s="4"/>
      <c r="AN48" s="7"/>
    </row>
    <row r="49" spans="1:40">
      <c r="A49" s="3"/>
      <c r="B49" s="4"/>
      <c r="C49" s="4"/>
      <c r="D49" s="5"/>
      <c r="E49" s="6"/>
      <c r="F49" s="7"/>
      <c r="G49" s="7"/>
      <c r="H49" s="4"/>
      <c r="I49" s="4"/>
      <c r="J49" s="4"/>
      <c r="K49" s="4"/>
      <c r="L49" s="4"/>
      <c r="M49" s="4"/>
      <c r="N49" s="4"/>
      <c r="O49" s="4"/>
      <c r="P49" s="4"/>
      <c r="Q49" s="4"/>
      <c r="R49" s="4"/>
      <c r="S49" s="4"/>
      <c r="T49" s="4"/>
      <c r="U49" s="4"/>
      <c r="V49" s="4"/>
      <c r="W49" s="4"/>
      <c r="X49" s="4"/>
      <c r="Y49" s="4"/>
      <c r="Z49" s="4"/>
      <c r="AA49" s="4"/>
      <c r="AB49" s="8"/>
      <c r="AC49" s="4"/>
      <c r="AD49" s="4"/>
      <c r="AE49" s="4"/>
      <c r="AF49" s="4"/>
      <c r="AG49" s="4"/>
      <c r="AH49" s="4"/>
      <c r="AI49" s="4"/>
      <c r="AJ49" s="4"/>
      <c r="AK49" s="4"/>
      <c r="AL49" s="4"/>
      <c r="AM49" s="4"/>
      <c r="AN49" s="7"/>
    </row>
    <row r="50" spans="1:40">
      <c r="A50" s="3"/>
      <c r="B50" s="4"/>
      <c r="C50" s="4"/>
      <c r="D50" s="5"/>
      <c r="E50" s="6"/>
      <c r="F50" s="7"/>
      <c r="G50" s="7"/>
      <c r="H50" s="4"/>
      <c r="I50" s="4"/>
      <c r="J50" s="4"/>
      <c r="K50" s="4"/>
      <c r="L50" s="4"/>
      <c r="M50" s="4"/>
      <c r="N50" s="4"/>
      <c r="O50" s="4"/>
      <c r="P50" s="4"/>
      <c r="Q50" s="4"/>
      <c r="R50" s="4"/>
      <c r="S50" s="4"/>
      <c r="T50" s="4"/>
      <c r="U50" s="4"/>
      <c r="V50" s="4"/>
      <c r="W50" s="4"/>
      <c r="X50" s="4"/>
      <c r="Y50" s="4"/>
      <c r="Z50" s="4"/>
      <c r="AA50" s="4"/>
      <c r="AB50" s="8"/>
      <c r="AC50" s="4"/>
      <c r="AD50" s="4"/>
      <c r="AE50" s="4"/>
      <c r="AF50" s="4"/>
      <c r="AG50" s="4"/>
      <c r="AH50" s="4"/>
      <c r="AI50" s="4"/>
      <c r="AJ50" s="4"/>
      <c r="AK50" s="4"/>
      <c r="AL50" s="4"/>
      <c r="AM50" s="4"/>
      <c r="AN50" s="7"/>
    </row>
    <row r="51" spans="1:40">
      <c r="A51" s="3"/>
      <c r="B51" s="4"/>
      <c r="C51" s="4"/>
      <c r="D51" s="5"/>
      <c r="E51" s="6"/>
      <c r="F51" s="7"/>
      <c r="G51" s="7"/>
      <c r="H51" s="4"/>
      <c r="I51" s="4"/>
      <c r="J51" s="4"/>
      <c r="K51" s="4"/>
      <c r="L51" s="4"/>
      <c r="M51" s="4"/>
      <c r="N51" s="4"/>
      <c r="O51" s="4"/>
      <c r="P51" s="4"/>
      <c r="Q51" s="4"/>
      <c r="R51" s="4"/>
      <c r="S51" s="4"/>
      <c r="T51" s="4"/>
      <c r="U51" s="4"/>
      <c r="V51" s="4"/>
      <c r="W51" s="4"/>
      <c r="X51" s="4"/>
      <c r="Y51" s="4"/>
      <c r="Z51" s="4"/>
      <c r="AA51" s="4"/>
      <c r="AB51" s="8"/>
      <c r="AC51" s="4"/>
      <c r="AD51" s="4"/>
      <c r="AE51" s="4"/>
      <c r="AF51" s="4"/>
      <c r="AG51" s="4"/>
      <c r="AH51" s="4"/>
      <c r="AI51" s="4"/>
      <c r="AJ51" s="4"/>
      <c r="AK51" s="4"/>
      <c r="AL51" s="4"/>
      <c r="AM51" s="4"/>
      <c r="AN51" s="7"/>
    </row>
    <row r="52" spans="1:40">
      <c r="A52" s="3"/>
      <c r="B52" s="4"/>
      <c r="C52" s="4"/>
      <c r="D52" s="5"/>
      <c r="E52" s="6"/>
      <c r="F52" s="7"/>
      <c r="G52" s="7"/>
      <c r="H52" s="4"/>
      <c r="I52" s="4"/>
      <c r="J52" s="4"/>
      <c r="K52" s="4"/>
      <c r="L52" s="4"/>
      <c r="M52" s="4"/>
      <c r="N52" s="4"/>
      <c r="O52" s="4"/>
      <c r="P52" s="4"/>
      <c r="Q52" s="4"/>
      <c r="R52" s="4"/>
      <c r="S52" s="4"/>
      <c r="T52" s="4"/>
      <c r="U52" s="4"/>
      <c r="V52" s="4"/>
      <c r="W52" s="4"/>
      <c r="X52" s="4"/>
      <c r="Y52" s="4"/>
      <c r="Z52" s="4"/>
      <c r="AA52" s="4"/>
      <c r="AB52" s="8"/>
      <c r="AC52" s="4"/>
      <c r="AD52" s="4"/>
      <c r="AE52" s="4"/>
      <c r="AF52" s="4"/>
      <c r="AG52" s="4"/>
      <c r="AH52" s="4"/>
      <c r="AI52" s="4"/>
      <c r="AJ52" s="4"/>
      <c r="AK52" s="4"/>
      <c r="AL52" s="4"/>
      <c r="AM52" s="4"/>
      <c r="AN52" s="7"/>
    </row>
    <row r="53" spans="1:40">
      <c r="A53" s="3"/>
      <c r="B53" s="4"/>
      <c r="C53" s="4"/>
      <c r="D53" s="5"/>
      <c r="E53" s="6"/>
      <c r="F53" s="7"/>
      <c r="G53" s="7"/>
      <c r="H53" s="4"/>
      <c r="I53" s="4"/>
      <c r="J53" s="4"/>
      <c r="K53" s="4"/>
      <c r="L53" s="4"/>
      <c r="M53" s="4"/>
      <c r="N53" s="4"/>
      <c r="O53" s="4"/>
      <c r="P53" s="4"/>
      <c r="Q53" s="4"/>
      <c r="R53" s="4"/>
      <c r="S53" s="4"/>
      <c r="T53" s="4"/>
      <c r="U53" s="4"/>
      <c r="V53" s="4"/>
      <c r="W53" s="4"/>
      <c r="X53" s="4"/>
      <c r="Y53" s="4"/>
      <c r="Z53" s="4"/>
      <c r="AA53" s="4"/>
      <c r="AB53" s="8"/>
      <c r="AC53" s="4"/>
      <c r="AD53" s="4"/>
      <c r="AE53" s="4"/>
      <c r="AF53" s="4"/>
      <c r="AG53" s="4"/>
      <c r="AH53" s="4"/>
      <c r="AI53" s="4"/>
      <c r="AJ53" s="4"/>
      <c r="AK53" s="4"/>
      <c r="AL53" s="4"/>
      <c r="AM53" s="4"/>
      <c r="AN53" s="7"/>
    </row>
    <row r="54" spans="1:40">
      <c r="A54" s="3"/>
      <c r="B54" s="4"/>
      <c r="C54" s="4"/>
      <c r="D54" s="5"/>
      <c r="E54" s="6"/>
      <c r="F54" s="7"/>
      <c r="G54" s="7"/>
      <c r="H54" s="4"/>
      <c r="I54" s="4"/>
      <c r="J54" s="4"/>
      <c r="K54" s="4"/>
      <c r="L54" s="4"/>
      <c r="M54" s="4"/>
      <c r="N54" s="4"/>
      <c r="O54" s="4"/>
      <c r="P54" s="4"/>
      <c r="Q54" s="4"/>
      <c r="R54" s="4"/>
      <c r="S54" s="4"/>
      <c r="T54" s="4"/>
      <c r="U54" s="4"/>
      <c r="V54" s="4"/>
      <c r="W54" s="4"/>
      <c r="X54" s="4"/>
      <c r="Y54" s="4"/>
      <c r="Z54" s="4"/>
      <c r="AA54" s="4"/>
      <c r="AB54" s="8"/>
      <c r="AC54" s="4"/>
      <c r="AD54" s="4"/>
      <c r="AE54" s="4"/>
      <c r="AF54" s="4"/>
      <c r="AG54" s="4"/>
      <c r="AH54" s="4"/>
      <c r="AI54" s="4"/>
      <c r="AJ54" s="4"/>
      <c r="AK54" s="4"/>
      <c r="AL54" s="4"/>
      <c r="AM54" s="4"/>
      <c r="AN54" s="7"/>
    </row>
    <row r="55" spans="1:40">
      <c r="A55" s="3"/>
      <c r="B55" s="4"/>
      <c r="C55" s="4"/>
      <c r="D55" s="5"/>
      <c r="E55" s="6"/>
      <c r="F55" s="7"/>
      <c r="G55" s="7"/>
      <c r="H55" s="4"/>
      <c r="I55" s="4"/>
      <c r="J55" s="4"/>
      <c r="K55" s="4"/>
      <c r="L55" s="4"/>
      <c r="M55" s="4"/>
      <c r="N55" s="4"/>
      <c r="O55" s="4"/>
      <c r="P55" s="4"/>
      <c r="Q55" s="4"/>
      <c r="R55" s="4"/>
      <c r="S55" s="4"/>
      <c r="T55" s="4"/>
      <c r="U55" s="4"/>
      <c r="V55" s="4"/>
      <c r="W55" s="4"/>
      <c r="X55" s="4"/>
      <c r="Y55" s="4"/>
      <c r="Z55" s="4"/>
      <c r="AA55" s="4"/>
      <c r="AB55" s="8"/>
      <c r="AC55" s="4"/>
      <c r="AD55" s="4"/>
      <c r="AE55" s="4"/>
      <c r="AF55" s="4"/>
      <c r="AG55" s="4"/>
      <c r="AH55" s="4"/>
      <c r="AI55" s="4"/>
      <c r="AJ55" s="4"/>
      <c r="AK55" s="4"/>
      <c r="AL55" s="4"/>
      <c r="AM55" s="4"/>
      <c r="AN55" s="7"/>
    </row>
    <row r="56" spans="1:40">
      <c r="A56" s="3"/>
      <c r="B56" s="4"/>
      <c r="C56" s="4"/>
      <c r="D56" s="5"/>
      <c r="E56" s="6"/>
      <c r="F56" s="7"/>
      <c r="G56" s="7"/>
      <c r="H56" s="4"/>
      <c r="I56" s="4"/>
      <c r="J56" s="4"/>
      <c r="K56" s="4"/>
      <c r="L56" s="4"/>
      <c r="M56" s="4"/>
      <c r="N56" s="4"/>
      <c r="O56" s="4"/>
      <c r="P56" s="4"/>
      <c r="Q56" s="4"/>
      <c r="R56" s="4"/>
      <c r="S56" s="4"/>
      <c r="T56" s="4"/>
      <c r="U56" s="4"/>
      <c r="V56" s="4"/>
      <c r="W56" s="4"/>
      <c r="X56" s="4"/>
      <c r="Y56" s="4"/>
      <c r="Z56" s="4"/>
      <c r="AA56" s="4"/>
      <c r="AB56" s="8"/>
      <c r="AC56" s="4"/>
      <c r="AD56" s="4"/>
      <c r="AE56" s="4"/>
      <c r="AF56" s="4"/>
      <c r="AG56" s="4"/>
      <c r="AH56" s="4"/>
      <c r="AI56" s="4"/>
      <c r="AJ56" s="4"/>
      <c r="AK56" s="4"/>
      <c r="AL56" s="4"/>
      <c r="AM56" s="4"/>
      <c r="AN56" s="7"/>
    </row>
    <row r="57" spans="1:40">
      <c r="A57" s="3"/>
      <c r="B57" s="4"/>
      <c r="C57" s="4"/>
      <c r="D57" s="5"/>
      <c r="E57" s="6"/>
      <c r="F57" s="7"/>
      <c r="G57" s="7"/>
      <c r="H57" s="4"/>
      <c r="I57" s="4"/>
      <c r="J57" s="4"/>
      <c r="K57" s="4"/>
      <c r="L57" s="4"/>
      <c r="M57" s="4"/>
      <c r="N57" s="4"/>
      <c r="O57" s="4"/>
      <c r="P57" s="4"/>
      <c r="Q57" s="4"/>
      <c r="R57" s="4"/>
      <c r="S57" s="4"/>
      <c r="T57" s="4"/>
      <c r="U57" s="4"/>
      <c r="V57" s="4"/>
      <c r="W57" s="4"/>
      <c r="X57" s="4"/>
      <c r="Y57" s="4"/>
      <c r="Z57" s="4"/>
      <c r="AA57" s="4"/>
      <c r="AB57" s="8"/>
      <c r="AC57" s="4"/>
      <c r="AD57" s="4"/>
      <c r="AE57" s="4"/>
      <c r="AF57" s="4"/>
      <c r="AG57" s="4"/>
      <c r="AH57" s="4"/>
      <c r="AI57" s="4"/>
      <c r="AJ57" s="4"/>
      <c r="AK57" s="4"/>
      <c r="AL57" s="4"/>
      <c r="AM57" s="4"/>
      <c r="AN57" s="7"/>
    </row>
    <row r="58" spans="1:40">
      <c r="A58" s="3"/>
      <c r="B58" s="4"/>
      <c r="C58" s="4"/>
      <c r="D58" s="5"/>
      <c r="E58" s="6"/>
      <c r="F58" s="7"/>
      <c r="G58" s="7"/>
      <c r="H58" s="4"/>
      <c r="I58" s="4"/>
      <c r="J58" s="4"/>
      <c r="K58" s="4"/>
      <c r="L58" s="4"/>
      <c r="M58" s="4"/>
      <c r="N58" s="4"/>
      <c r="O58" s="4"/>
      <c r="P58" s="4"/>
      <c r="Q58" s="4"/>
      <c r="R58" s="4"/>
      <c r="S58" s="4"/>
      <c r="T58" s="4"/>
      <c r="U58" s="4"/>
      <c r="V58" s="4"/>
      <c r="W58" s="4"/>
      <c r="X58" s="4"/>
      <c r="Y58" s="4"/>
      <c r="Z58" s="4"/>
      <c r="AA58" s="4"/>
      <c r="AB58" s="8"/>
      <c r="AC58" s="4"/>
      <c r="AD58" s="4"/>
      <c r="AE58" s="4"/>
      <c r="AF58" s="4"/>
      <c r="AG58" s="4"/>
      <c r="AH58" s="4"/>
      <c r="AI58" s="4"/>
      <c r="AJ58" s="4"/>
      <c r="AK58" s="4"/>
      <c r="AL58" s="4"/>
      <c r="AM58" s="4"/>
      <c r="AN58" s="7"/>
    </row>
    <row r="59" spans="1:40">
      <c r="A59" s="3"/>
      <c r="B59" s="4"/>
      <c r="C59" s="4"/>
      <c r="D59" s="5"/>
      <c r="E59" s="6"/>
      <c r="F59" s="7"/>
      <c r="G59" s="7"/>
      <c r="H59" s="4"/>
      <c r="I59" s="4"/>
      <c r="J59" s="4"/>
      <c r="K59" s="4"/>
      <c r="L59" s="4"/>
      <c r="M59" s="4"/>
      <c r="N59" s="4"/>
      <c r="O59" s="4"/>
      <c r="P59" s="4"/>
      <c r="Q59" s="4"/>
      <c r="R59" s="4"/>
      <c r="S59" s="4"/>
      <c r="T59" s="4"/>
      <c r="U59" s="4"/>
      <c r="V59" s="4"/>
      <c r="W59" s="4"/>
      <c r="X59" s="4"/>
      <c r="Y59" s="4"/>
      <c r="Z59" s="4"/>
      <c r="AA59" s="4"/>
      <c r="AB59" s="8"/>
      <c r="AC59" s="4"/>
      <c r="AD59" s="4"/>
      <c r="AE59" s="4"/>
      <c r="AF59" s="4"/>
      <c r="AG59" s="4"/>
      <c r="AH59" s="4"/>
      <c r="AI59" s="4"/>
      <c r="AJ59" s="4"/>
      <c r="AK59" s="4"/>
      <c r="AL59" s="4"/>
      <c r="AM59" s="4"/>
      <c r="AN59" s="7"/>
    </row>
    <row r="60" spans="1:40">
      <c r="A60" s="3"/>
      <c r="B60" s="13"/>
      <c r="C60" s="13"/>
      <c r="D60" s="14"/>
      <c r="E60" s="15"/>
      <c r="F60" s="16"/>
      <c r="G60" s="17"/>
      <c r="H60" s="13">
        <f t="shared" ref="H60:AH60" si="0">COUNTIF(H3:H59,"X")</f>
        <v>13</v>
      </c>
      <c r="I60" s="13">
        <f t="shared" si="0"/>
        <v>0</v>
      </c>
      <c r="J60" s="13">
        <f t="shared" si="0"/>
        <v>0</v>
      </c>
      <c r="K60" s="13">
        <f t="shared" si="0"/>
        <v>0</v>
      </c>
      <c r="L60" s="13">
        <f t="shared" si="0"/>
        <v>0</v>
      </c>
      <c r="M60" s="13">
        <f t="shared" si="0"/>
        <v>0</v>
      </c>
      <c r="N60" s="13">
        <f t="shared" si="0"/>
        <v>0</v>
      </c>
      <c r="O60" s="13">
        <f t="shared" si="0"/>
        <v>2</v>
      </c>
      <c r="P60" s="13">
        <f t="shared" si="0"/>
        <v>0</v>
      </c>
      <c r="Q60" s="13">
        <f t="shared" si="0"/>
        <v>0</v>
      </c>
      <c r="R60" s="13">
        <f t="shared" si="0"/>
        <v>0</v>
      </c>
      <c r="S60" s="13">
        <f t="shared" si="0"/>
        <v>0</v>
      </c>
      <c r="T60" s="13">
        <f t="shared" si="0"/>
        <v>0</v>
      </c>
      <c r="U60" s="13">
        <f t="shared" si="0"/>
        <v>0</v>
      </c>
      <c r="V60" s="13">
        <f t="shared" si="0"/>
        <v>0</v>
      </c>
      <c r="W60" s="13">
        <f t="shared" si="0"/>
        <v>4</v>
      </c>
      <c r="X60" s="13">
        <f t="shared" si="0"/>
        <v>0</v>
      </c>
      <c r="Y60" s="13">
        <f t="shared" si="0"/>
        <v>0</v>
      </c>
      <c r="Z60" s="13">
        <f t="shared" si="0"/>
        <v>0</v>
      </c>
      <c r="AA60" s="13">
        <f t="shared" si="0"/>
        <v>5</v>
      </c>
      <c r="AB60" s="13">
        <f t="shared" si="0"/>
        <v>1</v>
      </c>
      <c r="AC60" s="13">
        <f t="shared" si="0"/>
        <v>7</v>
      </c>
      <c r="AD60" s="13">
        <f t="shared" si="0"/>
        <v>0</v>
      </c>
      <c r="AE60" s="13">
        <f t="shared" si="0"/>
        <v>0</v>
      </c>
      <c r="AF60" s="13">
        <f t="shared" si="0"/>
        <v>0</v>
      </c>
      <c r="AG60" s="13">
        <f t="shared" si="0"/>
        <v>0</v>
      </c>
      <c r="AH60" s="13">
        <f t="shared" si="0"/>
        <v>0</v>
      </c>
      <c r="AI60" s="13">
        <f>COUNTIF(AJ3:AJ59,"X")</f>
        <v>2</v>
      </c>
      <c r="AJ60" s="13">
        <f>COUNTIF(AJ3:AJ59,"X")</f>
        <v>2</v>
      </c>
      <c r="AK60" s="13">
        <f>COUNTIF(AK3:AK59,"X")</f>
        <v>0</v>
      </c>
      <c r="AL60" s="13">
        <f>COUNTIF(AL3:AL59,"X")</f>
        <v>0</v>
      </c>
      <c r="AM60" s="13">
        <f>COUNTIF(AM3:AM59,"X")</f>
        <v>7</v>
      </c>
      <c r="AN60" s="16"/>
    </row>
    <row r="61" spans="1:40">
      <c r="A61" s="12"/>
      <c r="B61" s="172"/>
      <c r="C61" s="172"/>
      <c r="D61" s="19"/>
      <c r="E61" s="20"/>
      <c r="F61" s="21"/>
      <c r="G61" s="22"/>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hidden="1">
      <c r="A62" s="18"/>
      <c r="B62" s="50"/>
      <c r="C62" s="50"/>
      <c r="D62" s="19"/>
      <c r="E62" s="20"/>
      <c r="F62" s="21"/>
      <c r="G62" s="22"/>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ht="16.5">
      <c r="A63" s="18"/>
      <c r="B63" s="24"/>
      <c r="C63" s="24"/>
      <c r="D63" s="19"/>
      <c r="E63" s="72" t="s">
        <v>1148</v>
      </c>
      <c r="F63" s="77">
        <v>2025</v>
      </c>
      <c r="G63" s="22"/>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row r="64" spans="1:40" ht="1.5" customHeight="1">
      <c r="A64" s="18"/>
      <c r="B64" s="24"/>
      <c r="C64" s="24"/>
      <c r="D64" s="19"/>
      <c r="E64" s="20"/>
      <c r="F64" s="21"/>
      <c r="G64" s="22"/>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1:40" ht="33.75" customHeight="1">
      <c r="A65" s="18"/>
      <c r="B65" s="24"/>
      <c r="C65" s="24"/>
      <c r="D65" s="19"/>
      <c r="E65" s="173" t="s">
        <v>1153</v>
      </c>
      <c r="F65" s="173"/>
      <c r="G65" s="22"/>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1:40">
      <c r="A66" s="18"/>
      <c r="B66" s="24"/>
      <c r="C66" s="24"/>
      <c r="D66" s="19"/>
      <c r="E66" s="6" t="str">
        <f>H1</f>
        <v>ACC. TRÁNSITO</v>
      </c>
      <c r="F66" s="7">
        <f>H60</f>
        <v>13</v>
      </c>
      <c r="G66" s="22"/>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1:40">
      <c r="A67" s="18"/>
      <c r="B67" s="24"/>
      <c r="C67" s="24"/>
      <c r="D67" s="19"/>
      <c r="E67" s="6" t="str">
        <f>I1</f>
        <v>INCENDIOS</v>
      </c>
      <c r="F67" s="7">
        <f>SUM(I60:M60)</f>
        <v>0</v>
      </c>
      <c r="G67" s="22"/>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1:40">
      <c r="A68" s="18"/>
      <c r="B68" s="24"/>
      <c r="C68" s="24"/>
      <c r="D68" s="19"/>
      <c r="E68" s="6" t="str">
        <f>N1</f>
        <v>MÉDICAS</v>
      </c>
      <c r="F68" s="7">
        <f>SUM(N60:AA60)</f>
        <v>11</v>
      </c>
      <c r="G68" s="22"/>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1:40">
      <c r="A69" s="18"/>
      <c r="B69" s="24"/>
      <c r="C69" s="24"/>
      <c r="D69" s="19"/>
      <c r="E69" s="6" t="str">
        <f>AB1</f>
        <v>BUS. RESCATE</v>
      </c>
      <c r="F69" s="7">
        <f>AB60</f>
        <v>1</v>
      </c>
      <c r="G69" s="22"/>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1:40">
      <c r="A70" s="18"/>
      <c r="B70" s="24"/>
      <c r="C70" s="24"/>
      <c r="D70" s="19"/>
      <c r="E70" s="6" t="str">
        <f>AC1</f>
        <v>TRASLADOS</v>
      </c>
      <c r="F70" s="7">
        <f>AC60</f>
        <v>7</v>
      </c>
      <c r="G70" s="22"/>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row>
    <row r="71" spans="1:40" ht="27">
      <c r="A71" s="18"/>
      <c r="B71" s="24"/>
      <c r="C71" s="24"/>
      <c r="D71" s="19"/>
      <c r="E71" s="6" t="str">
        <f>AD1</f>
        <v>EVENT. NATURALES</v>
      </c>
      <c r="F71" s="7">
        <f>SUM(AD60:AG60)</f>
        <v>0</v>
      </c>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row>
    <row r="72" spans="1:40">
      <c r="A72" s="18"/>
      <c r="B72" s="24"/>
      <c r="C72" s="24"/>
      <c r="D72" s="19"/>
      <c r="E72" s="6" t="str">
        <f>AH1</f>
        <v>LABOR SOCIAL</v>
      </c>
      <c r="F72" s="7">
        <f>SUM(AH60:AM60)</f>
        <v>11</v>
      </c>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row>
    <row r="73" spans="1:40">
      <c r="A73" s="18"/>
      <c r="E73" s="52" t="s">
        <v>658</v>
      </c>
      <c r="F73" s="52">
        <f>SUM(F66:F72)</f>
        <v>43</v>
      </c>
    </row>
  </sheetData>
  <mergeCells count="16">
    <mergeCell ref="AH1:AM1"/>
    <mergeCell ref="AN1:AN2"/>
    <mergeCell ref="B61:C61"/>
    <mergeCell ref="E65:F65"/>
    <mergeCell ref="H1:H2"/>
    <mergeCell ref="I1:M1"/>
    <mergeCell ref="N1:AA1"/>
    <mergeCell ref="AB1:AB2"/>
    <mergeCell ref="AC1:AC2"/>
    <mergeCell ref="AD1:AG1"/>
    <mergeCell ref="G1:G2"/>
    <mergeCell ref="A1:A2"/>
    <mergeCell ref="B1:C1"/>
    <mergeCell ref="D1:D2"/>
    <mergeCell ref="E1:E2"/>
    <mergeCell ref="F1:F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AN64"/>
  <sheetViews>
    <sheetView topLeftCell="A34" workbookViewId="0">
      <selection activeCell="D9" sqref="D9"/>
    </sheetView>
  </sheetViews>
  <sheetFormatPr baseColWidth="10" defaultRowHeight="15"/>
  <cols>
    <col min="1" max="1" width="7.28515625" customWidth="1"/>
    <col min="2" max="2" width="2" customWidth="1"/>
    <col min="3" max="3" width="2.140625" customWidth="1"/>
    <col min="4" max="4" width="4.5703125" customWidth="1"/>
    <col min="5" max="5" width="8.85546875" customWidth="1"/>
    <col min="6" max="6" width="9.7109375" customWidth="1"/>
    <col min="7" max="7" width="24.28515625" customWidth="1"/>
    <col min="8" max="8" width="2.140625" customWidth="1"/>
    <col min="9" max="9" width="2" customWidth="1"/>
    <col min="10" max="10" width="1.85546875" customWidth="1"/>
    <col min="11" max="11" width="1.5703125" customWidth="1"/>
    <col min="12" max="13" width="1.7109375" customWidth="1"/>
    <col min="14" max="14" width="1.85546875" customWidth="1"/>
    <col min="15" max="15" width="1.7109375" customWidth="1"/>
    <col min="16" max="16" width="1.5703125" customWidth="1"/>
    <col min="17" max="19" width="1.85546875" customWidth="1"/>
    <col min="20" max="23" width="1.7109375" customWidth="1"/>
    <col min="24" max="24" width="2" customWidth="1"/>
    <col min="25" max="25" width="3.7109375" customWidth="1"/>
    <col min="26" max="26" width="2" customWidth="1"/>
    <col min="27" max="28" width="1.85546875" customWidth="1"/>
    <col min="29" max="30" width="2" customWidth="1"/>
    <col min="31" max="31" width="1.7109375" customWidth="1"/>
    <col min="32" max="33" width="2" customWidth="1"/>
    <col min="34" max="34" width="1.85546875" customWidth="1"/>
    <col min="35" max="35" width="2.140625" customWidth="1"/>
    <col min="36" max="36" width="1.85546875" customWidth="1"/>
    <col min="37" max="37" width="1.7109375" customWidth="1"/>
    <col min="38" max="38" width="2.140625" customWidth="1"/>
    <col min="39" max="39" width="1.85546875" customWidth="1"/>
    <col min="40" max="40" width="2.140625" customWidth="1"/>
  </cols>
  <sheetData>
    <row r="1" spans="1:40" ht="29.25" customHeight="1">
      <c r="A1" s="208" t="s">
        <v>1146</v>
      </c>
      <c r="B1" s="75" t="s">
        <v>1</v>
      </c>
      <c r="C1" s="75"/>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71.25" customHeight="1">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36.75" customHeight="1">
      <c r="A3" s="3">
        <v>45748</v>
      </c>
      <c r="B3" s="4"/>
      <c r="C3" s="4" t="s">
        <v>94</v>
      </c>
      <c r="D3" s="5"/>
      <c r="E3" s="6" t="s">
        <v>411</v>
      </c>
      <c r="F3" s="7" t="s">
        <v>1154</v>
      </c>
      <c r="G3" s="7" t="s">
        <v>1155</v>
      </c>
      <c r="H3" s="4"/>
      <c r="I3" s="4"/>
      <c r="J3" s="4"/>
      <c r="K3" s="4"/>
      <c r="L3" s="4"/>
      <c r="M3" s="4"/>
      <c r="N3" s="4"/>
      <c r="O3" s="4"/>
      <c r="P3" s="4"/>
      <c r="Q3" s="4"/>
      <c r="R3" s="4"/>
      <c r="S3" s="4"/>
      <c r="T3" s="4"/>
      <c r="U3" s="4"/>
      <c r="V3" s="4"/>
      <c r="W3" s="4"/>
      <c r="X3" s="4"/>
      <c r="Y3" s="4"/>
      <c r="Z3" s="4"/>
      <c r="AA3" s="4" t="s">
        <v>94</v>
      </c>
      <c r="AB3" s="8"/>
      <c r="AC3" s="4"/>
      <c r="AD3" s="4"/>
      <c r="AE3" s="4"/>
      <c r="AF3" s="4"/>
      <c r="AG3" s="4"/>
      <c r="AH3" s="4"/>
      <c r="AI3" s="4"/>
      <c r="AJ3" s="4"/>
      <c r="AK3" s="4"/>
      <c r="AL3" s="4"/>
      <c r="AM3" s="4"/>
      <c r="AN3" s="7"/>
    </row>
    <row r="4" spans="1:40" ht="41.25" customHeight="1">
      <c r="A4" s="3">
        <v>45748</v>
      </c>
      <c r="B4" s="4"/>
      <c r="C4" s="4" t="s">
        <v>94</v>
      </c>
      <c r="D4" s="5"/>
      <c r="E4" s="6" t="s">
        <v>1156</v>
      </c>
      <c r="F4" s="7" t="s">
        <v>1157</v>
      </c>
      <c r="G4" s="7" t="s">
        <v>1158</v>
      </c>
      <c r="H4" s="4"/>
      <c r="I4" s="4"/>
      <c r="J4" s="4"/>
      <c r="K4" s="4"/>
      <c r="L4" s="4"/>
      <c r="M4" s="4"/>
      <c r="N4" s="4"/>
      <c r="O4" s="4"/>
      <c r="P4" s="4"/>
      <c r="Q4" s="4"/>
      <c r="R4" s="4"/>
      <c r="S4" s="4"/>
      <c r="T4" s="4"/>
      <c r="U4" s="4"/>
      <c r="V4" s="4"/>
      <c r="W4" s="4"/>
      <c r="X4" s="4"/>
      <c r="Y4" s="4"/>
      <c r="Z4" s="4"/>
      <c r="AA4" s="4" t="s">
        <v>94</v>
      </c>
      <c r="AB4" s="8"/>
      <c r="AC4" s="4"/>
      <c r="AD4" s="4"/>
      <c r="AE4" s="4"/>
      <c r="AF4" s="4"/>
      <c r="AG4" s="4"/>
      <c r="AH4" s="4"/>
      <c r="AI4" s="4"/>
      <c r="AJ4" s="4"/>
      <c r="AK4" s="4"/>
      <c r="AL4" s="4"/>
      <c r="AM4" s="4"/>
      <c r="AN4" s="7"/>
    </row>
    <row r="5" spans="1:40" ht="40.5">
      <c r="A5" s="3">
        <v>45748</v>
      </c>
      <c r="B5" s="4"/>
      <c r="C5" s="4" t="s">
        <v>94</v>
      </c>
      <c r="D5" s="5"/>
      <c r="E5" s="6" t="s">
        <v>411</v>
      </c>
      <c r="F5" s="7" t="s">
        <v>1159</v>
      </c>
      <c r="G5" s="7" t="s">
        <v>1160</v>
      </c>
      <c r="H5" s="4"/>
      <c r="I5" s="4"/>
      <c r="J5" s="4"/>
      <c r="K5" s="4"/>
      <c r="L5" s="4"/>
      <c r="M5" s="4"/>
      <c r="N5" s="4"/>
      <c r="O5" s="4"/>
      <c r="P5" s="4"/>
      <c r="Q5" s="4"/>
      <c r="R5" s="4"/>
      <c r="S5" s="4"/>
      <c r="T5" s="4"/>
      <c r="U5" s="4"/>
      <c r="V5" s="4"/>
      <c r="W5" s="4"/>
      <c r="X5" s="4"/>
      <c r="Y5" s="4"/>
      <c r="Z5" s="4"/>
      <c r="AA5" s="4" t="s">
        <v>94</v>
      </c>
      <c r="AB5" s="8"/>
      <c r="AC5" s="4"/>
      <c r="AD5" s="4"/>
      <c r="AE5" s="4"/>
      <c r="AF5" s="4"/>
      <c r="AG5" s="4"/>
      <c r="AH5" s="4"/>
      <c r="AI5" s="4"/>
      <c r="AJ5" s="4"/>
      <c r="AK5" s="4"/>
      <c r="AL5" s="4"/>
      <c r="AM5" s="4"/>
      <c r="AN5" s="7"/>
    </row>
    <row r="6" spans="1:40" ht="27">
      <c r="A6" s="3">
        <v>45748</v>
      </c>
      <c r="B6" s="4"/>
      <c r="C6" s="4" t="s">
        <v>94</v>
      </c>
      <c r="D6" s="5"/>
      <c r="E6" s="6" t="s">
        <v>411</v>
      </c>
      <c r="F6" s="7" t="s">
        <v>1157</v>
      </c>
      <c r="G6" s="7" t="s">
        <v>1161</v>
      </c>
      <c r="H6" s="4"/>
      <c r="I6" s="4"/>
      <c r="J6" s="4"/>
      <c r="K6" s="4"/>
      <c r="L6" s="4"/>
      <c r="M6" s="4"/>
      <c r="N6" s="4"/>
      <c r="O6" s="4"/>
      <c r="P6" s="4"/>
      <c r="Q6" s="4"/>
      <c r="R6" s="4"/>
      <c r="S6" s="4"/>
      <c r="T6" s="4"/>
      <c r="U6" s="4"/>
      <c r="V6" s="4"/>
      <c r="W6" s="4"/>
      <c r="X6" s="4"/>
      <c r="Y6" s="4"/>
      <c r="Z6" s="4"/>
      <c r="AA6" s="4"/>
      <c r="AB6" s="8"/>
      <c r="AC6" s="4" t="s">
        <v>94</v>
      </c>
      <c r="AD6" s="4"/>
      <c r="AE6" s="4"/>
      <c r="AF6" s="4"/>
      <c r="AG6" s="4"/>
      <c r="AH6" s="4"/>
      <c r="AI6" s="4"/>
      <c r="AJ6" s="4"/>
      <c r="AK6" s="4"/>
      <c r="AL6" s="4"/>
      <c r="AM6" s="4"/>
      <c r="AN6" s="7"/>
    </row>
    <row r="7" spans="1:40" ht="40.5">
      <c r="A7" s="3">
        <v>45749</v>
      </c>
      <c r="B7" s="4"/>
      <c r="C7" s="4" t="s">
        <v>94</v>
      </c>
      <c r="D7" s="5">
        <v>3169</v>
      </c>
      <c r="E7" s="6" t="s">
        <v>1162</v>
      </c>
      <c r="F7" s="7" t="s">
        <v>1163</v>
      </c>
      <c r="G7" s="7" t="s">
        <v>1164</v>
      </c>
      <c r="H7" s="4"/>
      <c r="I7" s="4"/>
      <c r="J7" s="4"/>
      <c r="K7" s="4"/>
      <c r="L7" s="4"/>
      <c r="M7" s="4"/>
      <c r="N7" s="4"/>
      <c r="O7" s="4"/>
      <c r="P7" s="4"/>
      <c r="Q7" s="4"/>
      <c r="R7" s="4"/>
      <c r="S7" s="4"/>
      <c r="T7" s="4"/>
      <c r="U7" s="4"/>
      <c r="V7" s="4"/>
      <c r="W7" s="4"/>
      <c r="X7" s="4"/>
      <c r="Y7" s="4"/>
      <c r="Z7" s="4"/>
      <c r="AA7" s="4"/>
      <c r="AB7" s="8"/>
      <c r="AC7" s="4" t="s">
        <v>41</v>
      </c>
      <c r="AD7" s="4"/>
      <c r="AE7" s="4"/>
      <c r="AF7" s="4"/>
      <c r="AG7" s="4"/>
      <c r="AH7" s="4"/>
      <c r="AI7" s="4"/>
      <c r="AJ7" s="4"/>
      <c r="AK7" s="4"/>
      <c r="AL7" s="4"/>
      <c r="AM7" s="4"/>
      <c r="AN7" s="7"/>
    </row>
    <row r="8" spans="1:40" ht="67.5">
      <c r="A8" s="3">
        <v>45749</v>
      </c>
      <c r="B8" s="4"/>
      <c r="C8" s="4" t="s">
        <v>41</v>
      </c>
      <c r="D8" s="5">
        <v>3170</v>
      </c>
      <c r="E8" s="78" t="s">
        <v>435</v>
      </c>
      <c r="F8" s="7" t="s">
        <v>1165</v>
      </c>
      <c r="G8" s="7" t="s">
        <v>1166</v>
      </c>
      <c r="H8" s="4"/>
      <c r="I8" s="4"/>
      <c r="J8" s="4"/>
      <c r="K8" s="4"/>
      <c r="L8" s="4"/>
      <c r="M8" s="4"/>
      <c r="N8" s="4"/>
      <c r="O8" s="4"/>
      <c r="P8" s="4"/>
      <c r="Q8" s="4"/>
      <c r="R8" s="4"/>
      <c r="S8" s="4"/>
      <c r="T8" s="4"/>
      <c r="U8" s="4"/>
      <c r="V8" s="4"/>
      <c r="W8" s="4" t="s">
        <v>41</v>
      </c>
      <c r="X8" s="4"/>
      <c r="Y8" s="4"/>
      <c r="Z8" s="4"/>
      <c r="AA8" s="4"/>
      <c r="AB8" s="8"/>
      <c r="AC8" s="4"/>
      <c r="AD8" s="4"/>
      <c r="AE8" s="4"/>
      <c r="AF8" s="4"/>
      <c r="AG8" s="4"/>
      <c r="AH8" s="4"/>
      <c r="AI8" s="4"/>
      <c r="AJ8" s="4"/>
      <c r="AK8" s="4"/>
      <c r="AL8" s="4"/>
      <c r="AM8" s="4"/>
      <c r="AN8" s="7"/>
    </row>
    <row r="9" spans="1:40" ht="40.5">
      <c r="A9" s="3">
        <v>45749</v>
      </c>
      <c r="B9" s="4"/>
      <c r="C9" s="4" t="s">
        <v>41</v>
      </c>
      <c r="D9" s="5">
        <v>3171</v>
      </c>
      <c r="E9" s="78" t="s">
        <v>435</v>
      </c>
      <c r="F9" s="7" t="s">
        <v>1167</v>
      </c>
      <c r="G9" s="7" t="s">
        <v>1168</v>
      </c>
      <c r="H9" s="4" t="s">
        <v>41</v>
      </c>
      <c r="I9" s="4"/>
      <c r="J9" s="4"/>
      <c r="K9" s="4"/>
      <c r="L9" s="4"/>
      <c r="M9" s="4"/>
      <c r="N9" s="4"/>
      <c r="O9" s="4"/>
      <c r="P9" s="4"/>
      <c r="Q9" s="4"/>
      <c r="R9" s="4"/>
      <c r="S9" s="4"/>
      <c r="T9" s="4"/>
      <c r="U9" s="4"/>
      <c r="V9" s="4"/>
      <c r="W9" s="4"/>
      <c r="X9" s="4"/>
      <c r="Y9" s="4"/>
      <c r="Z9" s="4"/>
      <c r="AA9" s="4"/>
      <c r="AB9" s="8"/>
      <c r="AC9" s="4"/>
      <c r="AD9" s="4"/>
      <c r="AE9" s="4"/>
      <c r="AF9" s="4"/>
      <c r="AG9" s="4"/>
      <c r="AH9" s="4"/>
      <c r="AI9" s="4"/>
      <c r="AJ9" s="4"/>
      <c r="AK9" s="4"/>
      <c r="AL9" s="4"/>
      <c r="AM9" s="4"/>
      <c r="AN9" s="7"/>
    </row>
    <row r="10" spans="1:40" ht="54">
      <c r="A10" s="3">
        <v>45749</v>
      </c>
      <c r="B10" s="4"/>
      <c r="C10" s="4" t="s">
        <v>41</v>
      </c>
      <c r="D10" s="5">
        <v>3172</v>
      </c>
      <c r="E10" s="78" t="s">
        <v>435</v>
      </c>
      <c r="F10" s="78" t="s">
        <v>1169</v>
      </c>
      <c r="G10" s="7" t="s">
        <v>1170</v>
      </c>
      <c r="H10" s="4" t="s">
        <v>41</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54">
      <c r="A11" s="3">
        <v>45753</v>
      </c>
      <c r="B11" s="4"/>
      <c r="C11" s="4" t="s">
        <v>41</v>
      </c>
      <c r="D11" s="5">
        <v>3173</v>
      </c>
      <c r="E11" s="78" t="s">
        <v>435</v>
      </c>
      <c r="F11" s="7" t="s">
        <v>1171</v>
      </c>
      <c r="G11" s="7" t="s">
        <v>1172</v>
      </c>
      <c r="H11" s="4"/>
      <c r="I11" s="4"/>
      <c r="J11" s="4"/>
      <c r="K11" s="4"/>
      <c r="L11" s="4"/>
      <c r="M11" s="4"/>
      <c r="N11" s="4"/>
      <c r="O11" s="4"/>
      <c r="P11" s="4"/>
      <c r="Q11" s="4"/>
      <c r="R11" s="4"/>
      <c r="S11" s="4"/>
      <c r="T11" s="4"/>
      <c r="U11" s="4"/>
      <c r="V11" s="4"/>
      <c r="W11" s="4"/>
      <c r="X11" s="4"/>
      <c r="Y11" s="4"/>
      <c r="Z11" s="4"/>
      <c r="AA11" s="4" t="s">
        <v>41</v>
      </c>
      <c r="AB11" s="8"/>
      <c r="AC11" s="4"/>
      <c r="AD11" s="4"/>
      <c r="AE11" s="4"/>
      <c r="AF11" s="4"/>
      <c r="AG11" s="4"/>
      <c r="AH11" s="4"/>
      <c r="AI11" s="4"/>
      <c r="AJ11" s="4"/>
      <c r="AK11" s="4"/>
      <c r="AL11" s="4"/>
      <c r="AM11" s="4"/>
      <c r="AN11" s="7"/>
    </row>
    <row r="12" spans="1:40" ht="54">
      <c r="A12" s="3">
        <v>45753</v>
      </c>
      <c r="B12" s="4"/>
      <c r="C12" s="4" t="s">
        <v>41</v>
      </c>
      <c r="D12" s="5">
        <v>3174</v>
      </c>
      <c r="E12" s="6" t="s">
        <v>435</v>
      </c>
      <c r="F12" s="7" t="s">
        <v>1173</v>
      </c>
      <c r="G12" s="7" t="s">
        <v>1174</v>
      </c>
      <c r="H12" s="4"/>
      <c r="I12" s="4"/>
      <c r="J12" s="4"/>
      <c r="K12" s="4"/>
      <c r="L12" s="4"/>
      <c r="M12" s="4"/>
      <c r="N12" s="4"/>
      <c r="O12" s="4"/>
      <c r="P12" s="4"/>
      <c r="Q12" s="4"/>
      <c r="R12" s="4"/>
      <c r="S12" s="4"/>
      <c r="T12" s="4"/>
      <c r="U12" s="4"/>
      <c r="V12" s="4"/>
      <c r="W12" s="4" t="s">
        <v>41</v>
      </c>
      <c r="X12" s="4"/>
      <c r="Y12" s="4"/>
      <c r="Z12" s="4"/>
      <c r="AA12" s="4"/>
      <c r="AB12" s="8"/>
      <c r="AC12" s="4"/>
      <c r="AD12" s="4"/>
      <c r="AE12" s="4"/>
      <c r="AF12" s="4"/>
      <c r="AG12" s="4"/>
      <c r="AH12" s="4"/>
      <c r="AI12" s="4"/>
      <c r="AJ12" s="4"/>
      <c r="AK12" s="4"/>
      <c r="AL12" s="4"/>
      <c r="AM12" s="4"/>
      <c r="AN12" s="7"/>
    </row>
    <row r="13" spans="1:40" ht="54">
      <c r="A13" s="3">
        <v>45755</v>
      </c>
      <c r="B13" s="4"/>
      <c r="C13" s="4" t="s">
        <v>94</v>
      </c>
      <c r="D13" s="5"/>
      <c r="E13" s="6" t="s">
        <v>411</v>
      </c>
      <c r="F13" s="7" t="s">
        <v>1175</v>
      </c>
      <c r="G13" s="7" t="s">
        <v>1176</v>
      </c>
      <c r="H13" s="4"/>
      <c r="I13" s="4"/>
      <c r="J13" s="4"/>
      <c r="K13" s="4"/>
      <c r="L13" s="4"/>
      <c r="M13" s="4"/>
      <c r="N13" s="4"/>
      <c r="O13" s="4"/>
      <c r="P13" s="4"/>
      <c r="Q13" s="4"/>
      <c r="R13" s="4" t="s">
        <v>94</v>
      </c>
      <c r="S13" s="4"/>
      <c r="T13" s="4"/>
      <c r="U13" s="4"/>
      <c r="V13" s="4"/>
      <c r="W13" s="4"/>
      <c r="X13" s="4"/>
      <c r="Y13" s="4"/>
      <c r="Z13" s="4"/>
      <c r="AA13" s="4"/>
      <c r="AB13" s="8"/>
      <c r="AC13" s="4"/>
      <c r="AD13" s="4"/>
      <c r="AE13" s="4"/>
      <c r="AF13" s="4"/>
      <c r="AG13" s="4"/>
      <c r="AH13" s="4"/>
      <c r="AI13" s="4"/>
      <c r="AJ13" s="4"/>
      <c r="AK13" s="4"/>
      <c r="AL13" s="4"/>
      <c r="AM13" s="4"/>
      <c r="AN13" s="7"/>
    </row>
    <row r="14" spans="1:40" ht="67.5">
      <c r="A14" s="3">
        <v>45755</v>
      </c>
      <c r="B14" s="4"/>
      <c r="C14" s="4" t="s">
        <v>94</v>
      </c>
      <c r="D14" s="5"/>
      <c r="E14" s="6" t="s">
        <v>411</v>
      </c>
      <c r="F14" s="7" t="s">
        <v>1177</v>
      </c>
      <c r="G14" s="7" t="s">
        <v>1178</v>
      </c>
      <c r="H14" s="4"/>
      <c r="I14" s="4"/>
      <c r="J14" s="4"/>
      <c r="K14" s="4"/>
      <c r="L14" s="4"/>
      <c r="M14" s="4" t="s">
        <v>94</v>
      </c>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40.5">
      <c r="A15" s="3">
        <v>45755</v>
      </c>
      <c r="B15" s="4" t="s">
        <v>94</v>
      </c>
      <c r="C15" s="4"/>
      <c r="D15" s="5"/>
      <c r="E15" s="6" t="s">
        <v>411</v>
      </c>
      <c r="F15" s="7" t="s">
        <v>1179</v>
      </c>
      <c r="G15" s="7" t="s">
        <v>1180</v>
      </c>
      <c r="H15" s="4"/>
      <c r="I15" s="4"/>
      <c r="J15" s="4"/>
      <c r="K15" s="4"/>
      <c r="L15" s="4"/>
      <c r="M15" s="4"/>
      <c r="N15" s="4"/>
      <c r="O15" s="4"/>
      <c r="P15" s="4"/>
      <c r="Q15" s="4"/>
      <c r="R15" s="4"/>
      <c r="S15" s="4"/>
      <c r="T15" s="4"/>
      <c r="U15" s="4"/>
      <c r="V15" s="4"/>
      <c r="W15" s="4"/>
      <c r="X15" s="4"/>
      <c r="Y15" s="4"/>
      <c r="Z15" s="4" t="s">
        <v>94</v>
      </c>
      <c r="AA15" s="4"/>
      <c r="AB15" s="8"/>
      <c r="AC15" s="4"/>
      <c r="AD15" s="4"/>
      <c r="AE15" s="4"/>
      <c r="AF15" s="4"/>
      <c r="AG15" s="4"/>
      <c r="AH15" s="4"/>
      <c r="AI15" s="4"/>
      <c r="AJ15" s="4"/>
      <c r="AK15" s="4"/>
      <c r="AL15" s="4"/>
      <c r="AM15" s="4"/>
      <c r="AN15" s="7"/>
    </row>
    <row r="16" spans="1:40" ht="40.5">
      <c r="A16" s="3">
        <v>45756</v>
      </c>
      <c r="B16" s="4"/>
      <c r="C16" s="4" t="s">
        <v>94</v>
      </c>
      <c r="D16" s="5"/>
      <c r="E16" s="6" t="s">
        <v>1156</v>
      </c>
      <c r="F16" s="7" t="s">
        <v>1181</v>
      </c>
      <c r="G16" s="7" t="s">
        <v>1182</v>
      </c>
      <c r="H16" s="4"/>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t="s">
        <v>94</v>
      </c>
      <c r="AN16" s="7"/>
    </row>
    <row r="17" spans="1:40" ht="40.5">
      <c r="A17" s="3">
        <v>45756</v>
      </c>
      <c r="B17" s="4"/>
      <c r="C17" s="4" t="s">
        <v>94</v>
      </c>
      <c r="D17" s="5"/>
      <c r="E17" s="6" t="s">
        <v>411</v>
      </c>
      <c r="F17" s="7" t="s">
        <v>1183</v>
      </c>
      <c r="G17" s="7" t="s">
        <v>1184</v>
      </c>
      <c r="H17" s="4"/>
      <c r="I17" s="4"/>
      <c r="J17" s="4"/>
      <c r="K17" s="4"/>
      <c r="L17" s="4"/>
      <c r="M17" s="4"/>
      <c r="N17" s="4"/>
      <c r="O17" s="4"/>
      <c r="P17" s="4"/>
      <c r="Q17" s="4"/>
      <c r="R17" s="4"/>
      <c r="S17" s="4"/>
      <c r="T17" s="4"/>
      <c r="U17" s="4"/>
      <c r="V17" s="4"/>
      <c r="W17" s="4"/>
      <c r="X17" s="4"/>
      <c r="Y17" s="4"/>
      <c r="Z17" s="4"/>
      <c r="AA17" s="4"/>
      <c r="AB17" s="8"/>
      <c r="AC17" s="4" t="s">
        <v>94</v>
      </c>
      <c r="AD17" s="4"/>
      <c r="AE17" s="4"/>
      <c r="AF17" s="4"/>
      <c r="AG17" s="4"/>
      <c r="AH17" s="4"/>
      <c r="AI17" s="4"/>
      <c r="AJ17" s="4"/>
      <c r="AK17" s="4"/>
      <c r="AL17" s="4"/>
      <c r="AM17" s="4"/>
      <c r="AN17" s="7"/>
    </row>
    <row r="18" spans="1:40" ht="54">
      <c r="A18" s="3">
        <v>45757</v>
      </c>
      <c r="B18" s="4"/>
      <c r="C18" s="4" t="s">
        <v>94</v>
      </c>
      <c r="D18" s="5"/>
      <c r="E18" s="6" t="s">
        <v>411</v>
      </c>
      <c r="F18" s="7" t="s">
        <v>1185</v>
      </c>
      <c r="G18" s="7" t="s">
        <v>1186</v>
      </c>
      <c r="H18" s="4" t="s">
        <v>94</v>
      </c>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c r="AN18" s="7"/>
    </row>
    <row r="19" spans="1:40" ht="54">
      <c r="A19" s="3">
        <v>45757</v>
      </c>
      <c r="B19" s="4"/>
      <c r="C19" s="4" t="s">
        <v>94</v>
      </c>
      <c r="D19" s="5"/>
      <c r="E19" s="6" t="s">
        <v>618</v>
      </c>
      <c r="F19" s="7" t="s">
        <v>1187</v>
      </c>
      <c r="G19" s="7" t="s">
        <v>1188</v>
      </c>
      <c r="H19" s="4" t="s">
        <v>94</v>
      </c>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c r="AN19" s="7"/>
    </row>
    <row r="20" spans="1:40" ht="40.5">
      <c r="A20" s="3">
        <v>45758</v>
      </c>
      <c r="B20" s="4" t="s">
        <v>94</v>
      </c>
      <c r="C20" s="4"/>
      <c r="D20" s="5"/>
      <c r="E20" s="6" t="s">
        <v>618</v>
      </c>
      <c r="F20" s="7" t="s">
        <v>1189</v>
      </c>
      <c r="G20" s="7" t="s">
        <v>1190</v>
      </c>
      <c r="H20" s="4"/>
      <c r="I20" s="4"/>
      <c r="J20" s="4"/>
      <c r="K20" s="4"/>
      <c r="L20" s="4"/>
      <c r="M20" s="4"/>
      <c r="N20" s="4"/>
      <c r="O20" s="4" t="s">
        <v>94</v>
      </c>
      <c r="P20" s="4"/>
      <c r="Q20" s="4"/>
      <c r="R20" s="4"/>
      <c r="S20" s="4"/>
      <c r="T20" s="4"/>
      <c r="U20" s="4"/>
      <c r="V20" s="4"/>
      <c r="W20" s="4"/>
      <c r="X20" s="4"/>
      <c r="Y20" s="4"/>
      <c r="Z20" s="4"/>
      <c r="AA20" s="4"/>
      <c r="AB20" s="8"/>
      <c r="AC20" s="4"/>
      <c r="AD20" s="4"/>
      <c r="AE20" s="4"/>
      <c r="AF20" s="4"/>
      <c r="AG20" s="4"/>
      <c r="AH20" s="4"/>
      <c r="AI20" s="4"/>
      <c r="AJ20" s="4"/>
      <c r="AK20" s="4"/>
      <c r="AL20" s="4"/>
      <c r="AM20" s="4"/>
      <c r="AN20" s="7"/>
    </row>
    <row r="21" spans="1:40" ht="40.5">
      <c r="A21" s="3">
        <v>45758</v>
      </c>
      <c r="B21" s="4"/>
      <c r="C21" s="4" t="s">
        <v>94</v>
      </c>
      <c r="D21" s="5"/>
      <c r="E21" s="6" t="s">
        <v>411</v>
      </c>
      <c r="F21" s="7" t="s">
        <v>1191</v>
      </c>
      <c r="G21" s="7" t="s">
        <v>1192</v>
      </c>
      <c r="H21" s="4" t="s">
        <v>94</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40.5">
      <c r="A22" s="3">
        <v>45759</v>
      </c>
      <c r="B22" s="4"/>
      <c r="C22" s="4" t="s">
        <v>41</v>
      </c>
      <c r="D22" s="5"/>
      <c r="E22" s="6" t="s">
        <v>1193</v>
      </c>
      <c r="F22" s="7" t="s">
        <v>1194</v>
      </c>
      <c r="G22" s="7" t="s">
        <v>1195</v>
      </c>
      <c r="H22" s="4"/>
      <c r="I22" s="4"/>
      <c r="J22" s="4"/>
      <c r="K22" s="4"/>
      <c r="L22" s="4"/>
      <c r="M22" s="4"/>
      <c r="N22" s="4"/>
      <c r="O22" s="4"/>
      <c r="P22" s="4"/>
      <c r="Q22" s="4"/>
      <c r="R22" s="4"/>
      <c r="S22" s="4"/>
      <c r="T22" s="4"/>
      <c r="U22" s="4"/>
      <c r="V22" s="4"/>
      <c r="W22" s="4"/>
      <c r="X22" s="4"/>
      <c r="Y22" s="4"/>
      <c r="Z22" s="4"/>
      <c r="AA22" s="4"/>
      <c r="AB22" s="8"/>
      <c r="AC22" s="4" t="s">
        <v>41</v>
      </c>
      <c r="AD22" s="4"/>
      <c r="AE22" s="4"/>
      <c r="AF22" s="4"/>
      <c r="AG22" s="4"/>
      <c r="AH22" s="4"/>
      <c r="AI22" s="4"/>
      <c r="AJ22" s="4"/>
      <c r="AK22" s="4"/>
      <c r="AL22" s="4"/>
      <c r="AM22" s="4"/>
      <c r="AN22" s="7"/>
    </row>
    <row r="23" spans="1:40" ht="40.5">
      <c r="A23" s="3">
        <v>45760</v>
      </c>
      <c r="B23" s="4"/>
      <c r="C23" s="4" t="s">
        <v>41</v>
      </c>
      <c r="D23" s="5"/>
      <c r="E23" s="6" t="s">
        <v>435</v>
      </c>
      <c r="F23" s="7" t="s">
        <v>1196</v>
      </c>
      <c r="G23" s="7" t="s">
        <v>1197</v>
      </c>
      <c r="H23" s="4"/>
      <c r="I23" s="4"/>
      <c r="J23" s="4"/>
      <c r="K23" s="4"/>
      <c r="L23" s="4"/>
      <c r="M23" s="4"/>
      <c r="N23" s="4"/>
      <c r="O23" s="4"/>
      <c r="P23" s="4"/>
      <c r="Q23" s="4"/>
      <c r="R23" s="4"/>
      <c r="S23" s="4"/>
      <c r="T23" s="4"/>
      <c r="U23" s="4"/>
      <c r="V23" s="4"/>
      <c r="W23" s="4"/>
      <c r="X23" s="4"/>
      <c r="Y23" s="4"/>
      <c r="Z23" s="4"/>
      <c r="AA23" s="4"/>
      <c r="AB23" s="8"/>
      <c r="AC23" s="4" t="s">
        <v>41</v>
      </c>
      <c r="AD23" s="4"/>
      <c r="AE23" s="4"/>
      <c r="AF23" s="4"/>
      <c r="AG23" s="4"/>
      <c r="AH23" s="4"/>
      <c r="AI23" s="4"/>
      <c r="AJ23" s="4"/>
      <c r="AK23" s="4"/>
      <c r="AL23" s="4"/>
      <c r="AM23" s="4"/>
      <c r="AN23" s="7"/>
    </row>
    <row r="24" spans="1:40" ht="54">
      <c r="A24" s="3">
        <v>45761</v>
      </c>
      <c r="B24" s="4"/>
      <c r="C24" s="4" t="s">
        <v>41</v>
      </c>
      <c r="D24" s="5"/>
      <c r="E24" s="6" t="s">
        <v>435</v>
      </c>
      <c r="F24" s="7" t="s">
        <v>1198</v>
      </c>
      <c r="G24" s="7" t="s">
        <v>1199</v>
      </c>
      <c r="H24" s="4" t="s">
        <v>41</v>
      </c>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7"/>
    </row>
    <row r="25" spans="1:40" ht="81">
      <c r="A25" s="3">
        <v>45763</v>
      </c>
      <c r="B25" s="4" t="s">
        <v>41</v>
      </c>
      <c r="C25" s="4"/>
      <c r="D25" s="5"/>
      <c r="E25" s="6" t="s">
        <v>1105</v>
      </c>
      <c r="F25" s="7" t="s">
        <v>1200</v>
      </c>
      <c r="G25" s="7" t="s">
        <v>1201</v>
      </c>
      <c r="H25" s="4" t="s">
        <v>41</v>
      </c>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54">
      <c r="A26" s="3">
        <v>45763</v>
      </c>
      <c r="B26" s="4" t="s">
        <v>41</v>
      </c>
      <c r="C26" s="4"/>
      <c r="D26" s="5"/>
      <c r="E26" s="6" t="s">
        <v>1105</v>
      </c>
      <c r="F26" s="7" t="s">
        <v>1202</v>
      </c>
      <c r="G26" s="7" t="s">
        <v>1203</v>
      </c>
      <c r="H26" s="4" t="s">
        <v>41</v>
      </c>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40.5">
      <c r="A27" s="3">
        <v>45763</v>
      </c>
      <c r="B27" s="4"/>
      <c r="C27" s="4" t="s">
        <v>94</v>
      </c>
      <c r="D27" s="5"/>
      <c r="E27" s="6" t="s">
        <v>1193</v>
      </c>
      <c r="F27" s="7" t="s">
        <v>1204</v>
      </c>
      <c r="G27" s="7" t="s">
        <v>1205</v>
      </c>
      <c r="H27" s="4"/>
      <c r="I27" s="4"/>
      <c r="J27" s="4"/>
      <c r="K27" s="4"/>
      <c r="L27" s="4"/>
      <c r="M27" s="4"/>
      <c r="N27" s="4"/>
      <c r="O27" s="4"/>
      <c r="P27" s="4"/>
      <c r="Q27" s="4"/>
      <c r="R27" s="4"/>
      <c r="S27" s="4"/>
      <c r="T27" s="4" t="s">
        <v>41</v>
      </c>
      <c r="U27" s="4"/>
      <c r="V27" s="4"/>
      <c r="W27" s="4"/>
      <c r="X27" s="4"/>
      <c r="Y27" s="4"/>
      <c r="Z27" s="4"/>
      <c r="AA27" s="4"/>
      <c r="AB27" s="8"/>
      <c r="AC27" s="4"/>
      <c r="AD27" s="4"/>
      <c r="AE27" s="4"/>
      <c r="AF27" s="4"/>
      <c r="AG27" s="4"/>
      <c r="AH27" s="4"/>
      <c r="AI27" s="4"/>
      <c r="AJ27" s="4"/>
      <c r="AK27" s="4"/>
      <c r="AL27" s="4"/>
      <c r="AM27" s="4"/>
      <c r="AN27" s="7"/>
    </row>
    <row r="28" spans="1:40" ht="26.25" customHeight="1">
      <c r="A28" s="3">
        <v>45764</v>
      </c>
      <c r="B28" s="4"/>
      <c r="C28" s="4" t="s">
        <v>94</v>
      </c>
      <c r="D28" s="5"/>
      <c r="E28" s="6" t="s">
        <v>1193</v>
      </c>
      <c r="F28" s="7"/>
      <c r="G28" s="7" t="s">
        <v>1206</v>
      </c>
      <c r="H28" s="4"/>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t="s">
        <v>94</v>
      </c>
      <c r="AN28" s="7"/>
    </row>
    <row r="29" spans="1:40" ht="27" customHeight="1">
      <c r="A29" s="3">
        <v>45764</v>
      </c>
      <c r="B29" s="3"/>
      <c r="C29" s="4" t="s">
        <v>94</v>
      </c>
      <c r="D29" s="5"/>
      <c r="E29" s="6" t="s">
        <v>1193</v>
      </c>
      <c r="F29" s="7" t="s">
        <v>647</v>
      </c>
      <c r="G29" s="7" t="s">
        <v>1207</v>
      </c>
      <c r="H29" s="4"/>
      <c r="I29" s="4"/>
      <c r="J29" s="4"/>
      <c r="K29" s="4"/>
      <c r="L29" s="4"/>
      <c r="M29" s="4"/>
      <c r="N29" s="4"/>
      <c r="O29" s="4"/>
      <c r="P29" s="4"/>
      <c r="Q29" s="4"/>
      <c r="R29" s="4"/>
      <c r="S29" s="4"/>
      <c r="T29" s="4"/>
      <c r="U29" s="4"/>
      <c r="V29" s="4"/>
      <c r="W29" s="4"/>
      <c r="X29" s="4"/>
      <c r="Y29" s="4"/>
      <c r="Z29" s="4"/>
      <c r="AA29" s="4"/>
      <c r="AB29" s="8"/>
      <c r="AC29" s="4"/>
      <c r="AD29" s="4"/>
      <c r="AE29" s="4"/>
      <c r="AF29" s="4"/>
      <c r="AG29" s="4"/>
      <c r="AH29" s="4" t="s">
        <v>94</v>
      </c>
      <c r="AI29" s="4"/>
      <c r="AJ29" s="4"/>
      <c r="AK29" s="4"/>
      <c r="AL29" s="4"/>
      <c r="AM29" s="4"/>
      <c r="AN29" s="7"/>
    </row>
    <row r="30" spans="1:40" ht="40.5">
      <c r="A30" s="3">
        <v>45767</v>
      </c>
      <c r="B30" s="66"/>
      <c r="C30" s="66" t="s">
        <v>94</v>
      </c>
      <c r="D30" s="66"/>
      <c r="E30" s="6" t="s">
        <v>419</v>
      </c>
      <c r="F30" s="7" t="s">
        <v>1208</v>
      </c>
      <c r="G30" s="7" t="s">
        <v>1209</v>
      </c>
      <c r="H30" s="4" t="s">
        <v>94</v>
      </c>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ht="40.5">
      <c r="A31" s="3">
        <v>45768</v>
      </c>
      <c r="B31" s="4"/>
      <c r="C31" s="66" t="s">
        <v>94</v>
      </c>
      <c r="D31" s="5"/>
      <c r="E31" s="6" t="s">
        <v>411</v>
      </c>
      <c r="F31" s="7" t="s">
        <v>1210</v>
      </c>
      <c r="G31" s="7" t="s">
        <v>1211</v>
      </c>
      <c r="H31" s="4" t="s">
        <v>94</v>
      </c>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c r="AN31" s="7"/>
    </row>
    <row r="32" spans="1:40" ht="54">
      <c r="A32" s="3">
        <v>45769</v>
      </c>
      <c r="B32" s="4"/>
      <c r="C32" s="4" t="s">
        <v>41</v>
      </c>
      <c r="D32" s="5"/>
      <c r="E32" s="6" t="s">
        <v>435</v>
      </c>
      <c r="F32" s="7" t="s">
        <v>1212</v>
      </c>
      <c r="G32" s="7" t="s">
        <v>1213</v>
      </c>
      <c r="I32" s="4"/>
      <c r="J32" s="4"/>
      <c r="K32" s="4"/>
      <c r="L32" s="4"/>
      <c r="M32" s="4"/>
      <c r="N32" s="4"/>
      <c r="O32" s="4"/>
      <c r="P32" s="4"/>
      <c r="Q32" s="4"/>
      <c r="R32" s="4"/>
      <c r="S32" s="4"/>
      <c r="T32" s="4"/>
      <c r="U32" s="4"/>
      <c r="V32" s="4"/>
      <c r="W32" s="4"/>
      <c r="X32" s="4"/>
      <c r="Y32" s="4"/>
      <c r="Z32" s="4"/>
      <c r="AA32" s="4"/>
      <c r="AB32" s="8"/>
      <c r="AC32" s="4" t="s">
        <v>94</v>
      </c>
      <c r="AD32" s="4"/>
      <c r="AE32" s="4"/>
      <c r="AF32" s="4"/>
      <c r="AG32" s="4"/>
      <c r="AH32" s="4"/>
      <c r="AI32" s="4"/>
      <c r="AJ32" s="4"/>
      <c r="AK32" s="4"/>
      <c r="AL32" s="4"/>
      <c r="AM32" s="4"/>
      <c r="AN32" s="7"/>
    </row>
    <row r="33" spans="1:40" ht="54">
      <c r="A33" s="3">
        <v>45770</v>
      </c>
      <c r="B33" s="4"/>
      <c r="C33" s="4" t="s">
        <v>94</v>
      </c>
      <c r="D33" s="5"/>
      <c r="E33" s="6" t="s">
        <v>1105</v>
      </c>
      <c r="F33" s="7" t="s">
        <v>1214</v>
      </c>
      <c r="G33" s="7" t="s">
        <v>1215</v>
      </c>
      <c r="I33" s="4"/>
      <c r="J33" s="4"/>
      <c r="K33" s="4"/>
      <c r="L33" s="4"/>
      <c r="M33" s="4"/>
      <c r="N33" s="4"/>
      <c r="O33" s="4"/>
      <c r="P33" s="4"/>
      <c r="Q33" s="4"/>
      <c r="R33" s="4"/>
      <c r="S33" s="4"/>
      <c r="T33" s="4"/>
      <c r="U33" s="4"/>
      <c r="V33" s="4"/>
      <c r="W33" s="4"/>
      <c r="X33" s="4"/>
      <c r="Y33" s="4"/>
      <c r="Z33" s="4"/>
      <c r="AA33" s="4"/>
      <c r="AB33" s="8"/>
      <c r="AC33" s="4" t="s">
        <v>41</v>
      </c>
      <c r="AD33" s="4"/>
      <c r="AE33" s="4"/>
      <c r="AF33" s="4"/>
      <c r="AG33" s="4"/>
      <c r="AH33" s="4"/>
      <c r="AI33" s="4"/>
      <c r="AJ33" s="4"/>
      <c r="AK33" s="4"/>
      <c r="AL33" s="4"/>
      <c r="AM33" s="4"/>
      <c r="AN33" s="7"/>
    </row>
    <row r="34" spans="1:40" ht="67.5">
      <c r="A34" s="3">
        <v>45772</v>
      </c>
      <c r="B34" s="4" t="s">
        <v>41</v>
      </c>
      <c r="C34" s="4"/>
      <c r="D34" s="5"/>
      <c r="E34" s="6" t="s">
        <v>435</v>
      </c>
      <c r="F34" s="7" t="s">
        <v>1216</v>
      </c>
      <c r="G34" s="7" t="s">
        <v>1217</v>
      </c>
      <c r="H34" s="4" t="s">
        <v>41</v>
      </c>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c r="AN34" s="7"/>
    </row>
    <row r="35" spans="1:40" ht="81">
      <c r="A35" s="3">
        <v>45773</v>
      </c>
      <c r="B35" s="4"/>
      <c r="C35" s="4" t="s">
        <v>41</v>
      </c>
      <c r="D35" s="5"/>
      <c r="E35" s="6" t="s">
        <v>435</v>
      </c>
      <c r="F35" s="7" t="s">
        <v>1218</v>
      </c>
      <c r="G35" s="7" t="s">
        <v>1219</v>
      </c>
      <c r="H35" s="4" t="s">
        <v>41</v>
      </c>
      <c r="I35" s="4"/>
      <c r="J35" s="4"/>
      <c r="K35" s="4"/>
      <c r="L35" s="4"/>
      <c r="M35" s="4"/>
      <c r="N35" s="4"/>
      <c r="O35" s="4"/>
      <c r="P35" s="4"/>
      <c r="Q35" s="4"/>
      <c r="R35" s="4"/>
      <c r="S35" s="4"/>
      <c r="T35" s="4"/>
      <c r="U35" s="4"/>
      <c r="V35" s="4"/>
      <c r="W35" s="4"/>
      <c r="X35" s="4"/>
      <c r="Y35" s="4"/>
      <c r="Z35" s="4"/>
      <c r="AA35" s="4"/>
      <c r="AB35" s="8"/>
      <c r="AC35" s="4"/>
      <c r="AD35" s="4"/>
      <c r="AE35" s="4"/>
      <c r="AF35" s="4"/>
      <c r="AG35" s="4"/>
      <c r="AH35" s="4"/>
      <c r="AI35" s="4"/>
      <c r="AJ35" s="4"/>
      <c r="AK35" s="4"/>
      <c r="AL35" s="4"/>
      <c r="AM35" s="4"/>
      <c r="AN35" s="7"/>
    </row>
    <row r="36" spans="1:40" ht="67.5">
      <c r="A36" s="3">
        <v>45773</v>
      </c>
      <c r="B36" s="4"/>
      <c r="C36" s="4" t="s">
        <v>41</v>
      </c>
      <c r="D36" s="5"/>
      <c r="E36" s="6" t="s">
        <v>435</v>
      </c>
      <c r="F36" s="7" t="s">
        <v>1220</v>
      </c>
      <c r="G36" s="7" t="s">
        <v>1221</v>
      </c>
      <c r="H36" s="4" t="s">
        <v>41</v>
      </c>
      <c r="I36" s="4"/>
      <c r="J36" s="4"/>
      <c r="K36" s="4"/>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c r="AN36" s="7"/>
    </row>
    <row r="37" spans="1:40" ht="54">
      <c r="A37" s="3">
        <v>45774</v>
      </c>
      <c r="B37" s="4"/>
      <c r="C37" s="4" t="s">
        <v>94</v>
      </c>
      <c r="D37" s="5"/>
      <c r="E37" s="6" t="s">
        <v>411</v>
      </c>
      <c r="F37" s="7" t="s">
        <v>1222</v>
      </c>
      <c r="G37" s="7" t="s">
        <v>1223</v>
      </c>
      <c r="H37" s="4" t="s">
        <v>94</v>
      </c>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ht="40.5">
      <c r="A38" s="3">
        <v>45777</v>
      </c>
      <c r="B38" s="4"/>
      <c r="C38" s="4" t="s">
        <v>94</v>
      </c>
      <c r="D38" s="5"/>
      <c r="E38" s="6" t="s">
        <v>411</v>
      </c>
      <c r="F38" s="7" t="s">
        <v>1224</v>
      </c>
      <c r="G38" s="7" t="s">
        <v>1225</v>
      </c>
      <c r="H38" s="4"/>
      <c r="I38" s="4"/>
      <c r="J38" s="4"/>
      <c r="K38" s="4"/>
      <c r="L38" s="4"/>
      <c r="M38" s="4"/>
      <c r="N38" s="4"/>
      <c r="O38" s="4"/>
      <c r="P38" s="4"/>
      <c r="Q38" s="4"/>
      <c r="R38" s="4"/>
      <c r="S38" s="4"/>
      <c r="T38" s="4"/>
      <c r="U38" s="4"/>
      <c r="V38" s="4"/>
      <c r="W38" s="4"/>
      <c r="X38" s="4"/>
      <c r="Y38" s="4"/>
      <c r="Z38" s="4"/>
      <c r="AA38" s="4" t="s">
        <v>94</v>
      </c>
      <c r="AB38" s="8"/>
      <c r="AC38" s="4"/>
      <c r="AD38" s="4"/>
      <c r="AE38" s="4"/>
      <c r="AF38" s="4"/>
      <c r="AG38" s="4"/>
      <c r="AH38" s="4"/>
      <c r="AI38" s="4"/>
      <c r="AJ38" s="4"/>
      <c r="AK38" s="4"/>
      <c r="AL38" s="4"/>
      <c r="AM38" s="4"/>
      <c r="AN38" s="7"/>
    </row>
    <row r="39" spans="1:40" ht="40.5">
      <c r="A39" s="3">
        <v>45777</v>
      </c>
      <c r="B39" s="4"/>
      <c r="C39" s="4" t="s">
        <v>94</v>
      </c>
      <c r="D39" s="5"/>
      <c r="E39" s="6" t="s">
        <v>411</v>
      </c>
      <c r="F39" s="7" t="s">
        <v>1226</v>
      </c>
      <c r="G39" s="7" t="s">
        <v>1227</v>
      </c>
      <c r="H39" s="4" t="s">
        <v>94</v>
      </c>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c r="AN39" s="7"/>
    </row>
    <row r="40" spans="1:40" ht="40.5">
      <c r="A40" s="3">
        <v>45777</v>
      </c>
      <c r="B40" s="4"/>
      <c r="C40" s="4" t="s">
        <v>94</v>
      </c>
      <c r="D40" s="5"/>
      <c r="E40" s="6" t="s">
        <v>618</v>
      </c>
      <c r="F40" s="7" t="s">
        <v>1228</v>
      </c>
      <c r="G40" s="7" t="s">
        <v>1229</v>
      </c>
      <c r="H40" s="4"/>
      <c r="I40" s="4"/>
      <c r="J40" s="4"/>
      <c r="K40" s="4"/>
      <c r="L40" s="4"/>
      <c r="M40" s="4"/>
      <c r="N40" s="4"/>
      <c r="O40" s="4" t="s">
        <v>94</v>
      </c>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c r="A41" s="3"/>
      <c r="B41" s="4"/>
      <c r="C41" s="4"/>
      <c r="D41" s="5"/>
      <c r="E41" s="6"/>
      <c r="F41" s="7"/>
      <c r="G41" s="7"/>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3"/>
      <c r="B43" s="4"/>
      <c r="C43" s="4"/>
      <c r="D43" s="5"/>
      <c r="E43" s="6"/>
      <c r="F43" s="7"/>
      <c r="G43" s="7"/>
      <c r="H43" s="4"/>
      <c r="I43" s="4"/>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c r="AN43" s="7"/>
    </row>
    <row r="44" spans="1:40">
      <c r="A44" s="3"/>
      <c r="B44" s="4"/>
      <c r="C44" s="4"/>
      <c r="D44" s="5"/>
      <c r="E44" s="6"/>
      <c r="F44" s="7"/>
      <c r="G44" s="7"/>
      <c r="H44" s="4"/>
      <c r="I44" s="4"/>
      <c r="J44" s="4"/>
      <c r="K44" s="4"/>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c r="AN44" s="7"/>
    </row>
    <row r="45" spans="1:40">
      <c r="A45" s="3"/>
      <c r="B45" s="4"/>
      <c r="C45" s="4"/>
      <c r="D45" s="5"/>
      <c r="E45" s="6"/>
      <c r="F45" s="7"/>
      <c r="G45" s="7"/>
      <c r="H45" s="4"/>
      <c r="I45" s="4"/>
      <c r="J45" s="4"/>
      <c r="K45" s="4"/>
      <c r="L45" s="4"/>
      <c r="M45" s="4"/>
      <c r="N45" s="4"/>
      <c r="O45" s="4"/>
      <c r="P45" s="4"/>
      <c r="Q45" s="4"/>
      <c r="R45" s="4"/>
      <c r="S45" s="4"/>
      <c r="T45" s="4"/>
      <c r="U45" s="4"/>
      <c r="V45" s="4"/>
      <c r="W45" s="4"/>
      <c r="X45" s="4"/>
      <c r="Y45" s="4"/>
      <c r="Z45" s="4"/>
      <c r="AA45" s="4"/>
      <c r="AB45" s="8"/>
      <c r="AC45" s="4"/>
      <c r="AD45" s="4"/>
      <c r="AE45" s="4"/>
      <c r="AF45" s="4"/>
      <c r="AG45" s="4"/>
      <c r="AH45" s="4"/>
      <c r="AI45" s="4"/>
      <c r="AJ45" s="4"/>
      <c r="AK45" s="4"/>
      <c r="AL45" s="4"/>
      <c r="AM45" s="4"/>
      <c r="AN45" s="7"/>
    </row>
    <row r="46" spans="1:40">
      <c r="A46" s="12"/>
      <c r="B46" s="13"/>
      <c r="C46" s="13"/>
      <c r="D46" s="14"/>
      <c r="E46" s="15"/>
      <c r="F46" s="16"/>
      <c r="G46" s="17"/>
      <c r="H46" s="13">
        <f t="shared" ref="H46:AH46" si="0">COUNTIF(H3:H45,"X")</f>
        <v>15</v>
      </c>
      <c r="I46" s="13">
        <f t="shared" si="0"/>
        <v>0</v>
      </c>
      <c r="J46" s="13">
        <f t="shared" si="0"/>
        <v>0</v>
      </c>
      <c r="K46" s="13">
        <f t="shared" si="0"/>
        <v>0</v>
      </c>
      <c r="L46" s="13">
        <f t="shared" si="0"/>
        <v>0</v>
      </c>
      <c r="M46" s="13">
        <f t="shared" si="0"/>
        <v>1</v>
      </c>
      <c r="N46" s="13">
        <f t="shared" si="0"/>
        <v>0</v>
      </c>
      <c r="O46" s="13">
        <f t="shared" si="0"/>
        <v>2</v>
      </c>
      <c r="P46" s="13">
        <f t="shared" si="0"/>
        <v>0</v>
      </c>
      <c r="Q46" s="13">
        <f t="shared" si="0"/>
        <v>0</v>
      </c>
      <c r="R46" s="13">
        <f t="shared" si="0"/>
        <v>1</v>
      </c>
      <c r="S46" s="13">
        <f t="shared" si="0"/>
        <v>0</v>
      </c>
      <c r="T46" s="13">
        <f t="shared" si="0"/>
        <v>1</v>
      </c>
      <c r="U46" s="13">
        <f t="shared" si="0"/>
        <v>0</v>
      </c>
      <c r="V46" s="13">
        <f t="shared" si="0"/>
        <v>0</v>
      </c>
      <c r="W46" s="13">
        <f t="shared" si="0"/>
        <v>2</v>
      </c>
      <c r="X46" s="13">
        <f t="shared" si="0"/>
        <v>0</v>
      </c>
      <c r="Y46" s="13">
        <f t="shared" si="0"/>
        <v>0</v>
      </c>
      <c r="Z46" s="13">
        <f t="shared" si="0"/>
        <v>1</v>
      </c>
      <c r="AA46" s="13">
        <f t="shared" si="0"/>
        <v>5</v>
      </c>
      <c r="AB46" s="13">
        <f t="shared" si="0"/>
        <v>0</v>
      </c>
      <c r="AC46" s="13">
        <f t="shared" si="0"/>
        <v>7</v>
      </c>
      <c r="AD46" s="13">
        <f t="shared" si="0"/>
        <v>0</v>
      </c>
      <c r="AE46" s="13">
        <f t="shared" si="0"/>
        <v>0</v>
      </c>
      <c r="AF46" s="13">
        <f t="shared" si="0"/>
        <v>0</v>
      </c>
      <c r="AG46" s="13">
        <f t="shared" si="0"/>
        <v>0</v>
      </c>
      <c r="AH46" s="13">
        <f t="shared" si="0"/>
        <v>1</v>
      </c>
      <c r="AI46" s="13">
        <f>COUNTIF(AJ3:AJ45,"X")</f>
        <v>0</v>
      </c>
      <c r="AJ46" s="13">
        <f>COUNTIF(AJ3:AJ45,"X")</f>
        <v>0</v>
      </c>
      <c r="AK46" s="13">
        <f>COUNTIF(AK3:AK45,"X")</f>
        <v>0</v>
      </c>
      <c r="AL46" s="13">
        <f>COUNTIF(AL3:AL45,"X")</f>
        <v>0</v>
      </c>
      <c r="AM46" s="13">
        <f>COUNTIF(AM3:AM45,"X")</f>
        <v>2</v>
      </c>
      <c r="AN46" s="16"/>
    </row>
    <row r="47" spans="1:40">
      <c r="A47" s="18"/>
      <c r="B47" s="172"/>
      <c r="C47" s="172"/>
      <c r="D47" s="19"/>
      <c r="E47" s="20"/>
      <c r="F47" s="21"/>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c r="A48" s="18"/>
      <c r="B48" s="50"/>
      <c r="C48" s="50"/>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c r="A51" s="18"/>
      <c r="B51" s="50"/>
      <c r="C51" s="50"/>
      <c r="D51" s="19"/>
      <c r="E51" s="20"/>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c r="A52" s="18"/>
      <c r="B52" s="50"/>
      <c r="C52" s="50"/>
      <c r="D52" s="19"/>
      <c r="E52" s="20"/>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50"/>
      <c r="C53" s="50"/>
      <c r="D53" s="19"/>
      <c r="E53" s="20"/>
      <c r="F53" s="21"/>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16.5">
      <c r="A54" s="18"/>
      <c r="B54" s="24"/>
      <c r="C54" s="24"/>
      <c r="D54" s="19"/>
      <c r="E54" s="72" t="s">
        <v>1146</v>
      </c>
      <c r="F54" s="21"/>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ht="15.75">
      <c r="A55" s="18"/>
      <c r="B55" s="24"/>
      <c r="C55" s="24"/>
      <c r="D55" s="19"/>
      <c r="E55" s="76">
        <v>2025</v>
      </c>
      <c r="F55" s="21"/>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ht="24" customHeight="1">
      <c r="A56" s="18"/>
      <c r="B56" s="24"/>
      <c r="C56" s="24"/>
      <c r="D56" s="19"/>
      <c r="E56" s="173" t="s">
        <v>168</v>
      </c>
      <c r="F56" s="173"/>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ht="27">
      <c r="A57" s="18"/>
      <c r="B57" s="24"/>
      <c r="C57" s="24"/>
      <c r="D57" s="19"/>
      <c r="E57" s="6" t="str">
        <f>H1</f>
        <v>ACC. TRÁNSITO</v>
      </c>
      <c r="F57" s="7">
        <f>H46</f>
        <v>15</v>
      </c>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ht="27">
      <c r="A58" s="18"/>
      <c r="B58" s="24"/>
      <c r="C58" s="24"/>
      <c r="D58" s="19"/>
      <c r="E58" s="6" t="str">
        <f>I1</f>
        <v>INCENDIOS</v>
      </c>
      <c r="F58" s="7">
        <f>SUM(I46:M46)</f>
        <v>1</v>
      </c>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c r="A59" s="18"/>
      <c r="B59" s="24"/>
      <c r="C59" s="24"/>
      <c r="D59" s="19"/>
      <c r="E59" s="6" t="str">
        <f>N1</f>
        <v>MÉDICAS</v>
      </c>
      <c r="F59" s="7">
        <f>SUM(N46:AA46)</f>
        <v>12</v>
      </c>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27">
      <c r="A60" s="18"/>
      <c r="B60" s="24"/>
      <c r="C60" s="24"/>
      <c r="D60" s="19"/>
      <c r="E60" s="6" t="str">
        <f>AB1</f>
        <v>BUS. RESCATE</v>
      </c>
      <c r="F60" s="7">
        <f>AB46</f>
        <v>0</v>
      </c>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ht="27">
      <c r="A61" s="18"/>
      <c r="B61" s="24"/>
      <c r="C61" s="24"/>
      <c r="D61" s="19"/>
      <c r="E61" s="6" t="str">
        <f>AC1</f>
        <v>TRASLADOS</v>
      </c>
      <c r="F61" s="7">
        <f>AC46</f>
        <v>7</v>
      </c>
      <c r="G61" s="22"/>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ht="40.5">
      <c r="A62" s="18"/>
      <c r="B62" s="24"/>
      <c r="C62" s="24"/>
      <c r="D62" s="19"/>
      <c r="E62" s="6" t="str">
        <f>AD1</f>
        <v>EVENT. NATURALES</v>
      </c>
      <c r="F62" s="7">
        <f>SUM(AD46:AG46)</f>
        <v>0</v>
      </c>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ht="27">
      <c r="A63" s="18"/>
      <c r="B63" s="24"/>
      <c r="C63" s="24"/>
      <c r="D63" s="19"/>
      <c r="E63" s="6" t="str">
        <f>AH1</f>
        <v>LABOR SOCIAL</v>
      </c>
      <c r="F63" s="7">
        <f>SUM(AH46:AM46)</f>
        <v>3</v>
      </c>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row r="64" spans="1:40" ht="22.5" customHeight="1">
      <c r="E64" s="52" t="s">
        <v>658</v>
      </c>
      <c r="F64" s="52">
        <f>SUM(F57:F63)</f>
        <v>38</v>
      </c>
    </row>
  </sheetData>
  <mergeCells count="15">
    <mergeCell ref="A1:A2"/>
    <mergeCell ref="D1:D2"/>
    <mergeCell ref="E1:E2"/>
    <mergeCell ref="F1:F2"/>
    <mergeCell ref="AH1:AM1"/>
    <mergeCell ref="AN1:AN2"/>
    <mergeCell ref="B47:C47"/>
    <mergeCell ref="E56:F56"/>
    <mergeCell ref="H1:H2"/>
    <mergeCell ref="I1:M1"/>
    <mergeCell ref="N1:AA1"/>
    <mergeCell ref="AB1:AB2"/>
    <mergeCell ref="AC1:AC2"/>
    <mergeCell ref="AD1:AG1"/>
    <mergeCell ref="G1:G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AN72"/>
  <sheetViews>
    <sheetView topLeftCell="C51" workbookViewId="0">
      <selection activeCell="D9" sqref="D9"/>
    </sheetView>
  </sheetViews>
  <sheetFormatPr baseColWidth="10" defaultRowHeight="15"/>
  <cols>
    <col min="1" max="1" width="8.28515625" customWidth="1"/>
    <col min="2" max="2" width="2.140625" customWidth="1"/>
    <col min="3" max="3" width="2" customWidth="1"/>
    <col min="4" max="4" width="6.5703125" customWidth="1"/>
    <col min="5" max="5" width="10.7109375" customWidth="1"/>
    <col min="6" max="6" width="10.140625" customWidth="1"/>
    <col min="7" max="7" width="24.28515625" customWidth="1"/>
    <col min="8" max="8" width="1.85546875" customWidth="1"/>
    <col min="9" max="9" width="2.28515625" customWidth="1"/>
    <col min="10" max="10" width="1.85546875" customWidth="1"/>
    <col min="11" max="11" width="2" customWidth="1"/>
    <col min="12" max="12" width="2.28515625" customWidth="1"/>
    <col min="13" max="13" width="1.85546875" customWidth="1"/>
    <col min="14" max="15" width="2.140625" customWidth="1"/>
    <col min="16" max="16" width="2" customWidth="1"/>
    <col min="17" max="17" width="2.140625" customWidth="1"/>
    <col min="18" max="18" width="1.85546875" customWidth="1"/>
    <col min="19" max="19" width="1.7109375" customWidth="1"/>
    <col min="20" max="20" width="2.28515625" customWidth="1"/>
    <col min="21" max="21" width="1.7109375" customWidth="1"/>
    <col min="22" max="22" width="2" customWidth="1"/>
    <col min="23" max="23" width="1.85546875" customWidth="1"/>
    <col min="24" max="24" width="2" customWidth="1"/>
    <col min="25" max="25" width="3.7109375" customWidth="1"/>
    <col min="26" max="26" width="2.140625" customWidth="1"/>
    <col min="27" max="27" width="1.42578125" customWidth="1"/>
    <col min="28" max="28" width="2.28515625" customWidth="1"/>
    <col min="29" max="29" width="2.42578125" customWidth="1"/>
    <col min="30" max="30" width="2" customWidth="1"/>
    <col min="31" max="31" width="1.5703125" customWidth="1"/>
    <col min="32" max="32" width="2.5703125" customWidth="1"/>
    <col min="33" max="33" width="1.7109375" customWidth="1"/>
    <col min="34" max="34" width="2" customWidth="1"/>
    <col min="35" max="35" width="1.7109375" customWidth="1"/>
    <col min="36" max="38" width="1.85546875" customWidth="1"/>
    <col min="39" max="39" width="1.7109375" customWidth="1"/>
    <col min="40" max="40" width="2.5703125" customWidth="1"/>
  </cols>
  <sheetData>
    <row r="1" spans="1:40">
      <c r="A1" s="185" t="s">
        <v>1264</v>
      </c>
      <c r="B1" s="187" t="s">
        <v>1</v>
      </c>
      <c r="C1" s="187"/>
      <c r="D1" s="188" t="s">
        <v>2</v>
      </c>
      <c r="E1" s="190" t="s">
        <v>172</v>
      </c>
      <c r="F1" s="190"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135">
      <c r="A2" s="186"/>
      <c r="B2" s="1" t="s">
        <v>13</v>
      </c>
      <c r="C2" s="2" t="s">
        <v>14</v>
      </c>
      <c r="D2" s="189"/>
      <c r="E2" s="191"/>
      <c r="F2" s="191"/>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40.5">
      <c r="A3" s="3">
        <v>45778</v>
      </c>
      <c r="B3" s="4"/>
      <c r="C3" s="4" t="s">
        <v>41</v>
      </c>
      <c r="D3" s="5"/>
      <c r="E3" s="6" t="s">
        <v>618</v>
      </c>
      <c r="F3" s="7" t="s">
        <v>1230</v>
      </c>
      <c r="G3" s="7" t="s">
        <v>1231</v>
      </c>
      <c r="H3" s="4"/>
      <c r="I3" s="4"/>
      <c r="J3" s="4"/>
      <c r="K3" s="4"/>
      <c r="L3" s="4"/>
      <c r="M3" s="4"/>
      <c r="N3" s="4"/>
      <c r="O3" s="4"/>
      <c r="P3" s="4"/>
      <c r="Q3" s="4"/>
      <c r="R3" s="4"/>
      <c r="S3" s="4"/>
      <c r="T3" s="4"/>
      <c r="U3" s="4"/>
      <c r="V3" s="4"/>
      <c r="W3" s="4"/>
      <c r="X3" s="4"/>
      <c r="Y3" s="4"/>
      <c r="Z3" s="4"/>
      <c r="AA3" s="4"/>
      <c r="AB3" s="8"/>
      <c r="AC3" s="4" t="s">
        <v>94</v>
      </c>
      <c r="AD3" s="4"/>
      <c r="AE3" s="4"/>
      <c r="AF3" s="4"/>
      <c r="AG3" s="4"/>
      <c r="AH3" s="4"/>
      <c r="AI3" s="4"/>
      <c r="AJ3" s="4"/>
      <c r="AK3" s="4"/>
      <c r="AL3" s="4"/>
      <c r="AM3" s="4"/>
      <c r="AN3" s="7"/>
    </row>
    <row r="4" spans="1:40" ht="40.5">
      <c r="A4" s="3">
        <v>45778</v>
      </c>
      <c r="B4" s="4"/>
      <c r="C4" s="4" t="s">
        <v>94</v>
      </c>
      <c r="D4" s="5"/>
      <c r="E4" s="6" t="s">
        <v>618</v>
      </c>
      <c r="F4" s="7"/>
      <c r="G4" s="7" t="s">
        <v>1232</v>
      </c>
      <c r="H4" s="4" t="s">
        <v>94</v>
      </c>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c r="AN4" s="7"/>
    </row>
    <row r="5" spans="1:40" ht="54">
      <c r="A5" s="3">
        <v>45779</v>
      </c>
      <c r="B5" s="4"/>
      <c r="C5" s="4" t="s">
        <v>41</v>
      </c>
      <c r="D5" s="5"/>
      <c r="E5" s="6" t="s">
        <v>1233</v>
      </c>
      <c r="F5" s="7" t="s">
        <v>1234</v>
      </c>
      <c r="G5" s="7" t="s">
        <v>1235</v>
      </c>
      <c r="H5" s="4" t="s">
        <v>94</v>
      </c>
      <c r="I5" s="4"/>
      <c r="J5" s="4"/>
      <c r="K5" s="4"/>
      <c r="L5" s="4"/>
      <c r="M5" s="4"/>
      <c r="N5" s="4"/>
      <c r="O5" s="4"/>
      <c r="P5" s="4"/>
      <c r="Q5" s="4"/>
      <c r="R5" s="4"/>
      <c r="S5" s="4"/>
      <c r="T5" s="4"/>
      <c r="U5" s="4"/>
      <c r="V5" s="4"/>
      <c r="W5" s="4"/>
      <c r="X5" s="4"/>
      <c r="Y5" s="4"/>
      <c r="Z5" s="4"/>
      <c r="AA5" s="4"/>
      <c r="AB5" s="8"/>
      <c r="AC5" s="4"/>
      <c r="AD5" s="4"/>
      <c r="AE5" s="4"/>
      <c r="AF5" s="4"/>
      <c r="AG5" s="4"/>
      <c r="AH5" s="4"/>
      <c r="AI5" s="4"/>
      <c r="AJ5" s="4"/>
      <c r="AK5" s="4"/>
      <c r="AL5" s="4"/>
      <c r="AM5" s="4"/>
      <c r="AN5" s="7"/>
    </row>
    <row r="6" spans="1:40" ht="54">
      <c r="A6" s="3">
        <v>45779</v>
      </c>
      <c r="B6" s="4"/>
      <c r="C6" s="4" t="s">
        <v>41</v>
      </c>
      <c r="D6" s="5"/>
      <c r="E6" s="6" t="s">
        <v>1233</v>
      </c>
      <c r="F6" s="7" t="s">
        <v>1236</v>
      </c>
      <c r="G6" s="7" t="s">
        <v>1237</v>
      </c>
      <c r="H6" s="4" t="s">
        <v>94</v>
      </c>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c r="AN6" s="7"/>
    </row>
    <row r="7" spans="1:40" ht="67.5">
      <c r="A7" s="3">
        <v>45779</v>
      </c>
      <c r="B7" s="4"/>
      <c r="C7" s="4" t="s">
        <v>41</v>
      </c>
      <c r="D7" s="5"/>
      <c r="E7" s="6" t="s">
        <v>506</v>
      </c>
      <c r="F7" s="7" t="s">
        <v>1238</v>
      </c>
      <c r="G7" s="7" t="s">
        <v>1239</v>
      </c>
      <c r="H7" s="4" t="s">
        <v>94</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54">
      <c r="A8" s="3">
        <v>45779</v>
      </c>
      <c r="B8" s="4"/>
      <c r="C8" s="4" t="s">
        <v>41</v>
      </c>
      <c r="D8" s="5"/>
      <c r="E8" s="6" t="s">
        <v>1193</v>
      </c>
      <c r="F8" s="7" t="s">
        <v>1240</v>
      </c>
      <c r="G8" s="7" t="s">
        <v>1241</v>
      </c>
      <c r="H8" s="4"/>
      <c r="I8" s="4"/>
      <c r="J8" s="4"/>
      <c r="K8" s="4"/>
      <c r="L8" s="4"/>
      <c r="M8" s="4"/>
      <c r="N8" s="4"/>
      <c r="O8" s="4"/>
      <c r="P8" s="4"/>
      <c r="Q8" s="4"/>
      <c r="R8" s="4"/>
      <c r="S8" s="4"/>
      <c r="T8" s="4"/>
      <c r="U8" s="4"/>
      <c r="V8" s="4"/>
      <c r="W8" s="4"/>
      <c r="X8" s="4"/>
      <c r="Y8" s="4"/>
      <c r="Z8" s="4"/>
      <c r="AA8" s="4" t="s">
        <v>94</v>
      </c>
      <c r="AB8" s="8"/>
      <c r="AC8" s="4"/>
      <c r="AD8" s="4"/>
      <c r="AE8" s="4"/>
      <c r="AF8" s="4"/>
      <c r="AG8" s="4"/>
      <c r="AH8" s="4"/>
      <c r="AI8" s="4"/>
      <c r="AJ8" s="4"/>
      <c r="AK8" s="4"/>
      <c r="AL8" s="4"/>
      <c r="AM8" s="4"/>
      <c r="AN8" s="7"/>
    </row>
    <row r="9" spans="1:40" ht="40.5">
      <c r="A9" s="3">
        <v>45779</v>
      </c>
      <c r="B9" s="4"/>
      <c r="C9" s="4" t="s">
        <v>41</v>
      </c>
      <c r="D9" s="5"/>
      <c r="E9" s="6" t="s">
        <v>1193</v>
      </c>
      <c r="F9" s="7" t="s">
        <v>1242</v>
      </c>
      <c r="G9" s="7" t="s">
        <v>1243</v>
      </c>
      <c r="H9" s="4"/>
      <c r="I9" s="4"/>
      <c r="J9" s="4"/>
      <c r="K9" s="4"/>
      <c r="L9" s="4"/>
      <c r="M9" s="4"/>
      <c r="N9" s="4"/>
      <c r="O9" s="4"/>
      <c r="P9" s="4"/>
      <c r="Q9" s="4"/>
      <c r="R9" s="4" t="s">
        <v>94</v>
      </c>
      <c r="S9" s="4"/>
      <c r="T9" s="4"/>
      <c r="U9" s="4"/>
      <c r="V9" s="4"/>
      <c r="W9" s="4"/>
      <c r="X9" s="4"/>
      <c r="Y9" s="4"/>
      <c r="Z9" s="4"/>
      <c r="AA9" s="4"/>
      <c r="AB9" s="8"/>
      <c r="AC9" s="4"/>
      <c r="AD9" s="4"/>
      <c r="AE9" s="4"/>
      <c r="AF9" s="4"/>
      <c r="AG9" s="4"/>
      <c r="AH9" s="4"/>
      <c r="AI9" s="4"/>
      <c r="AJ9" s="4"/>
      <c r="AK9" s="4"/>
      <c r="AL9" s="4"/>
      <c r="AM9" s="4"/>
      <c r="AN9" s="7"/>
    </row>
    <row r="10" spans="1:40" ht="54">
      <c r="A10" s="3">
        <v>45781</v>
      </c>
      <c r="B10" s="4"/>
      <c r="C10" s="4" t="s">
        <v>41</v>
      </c>
      <c r="D10" s="5"/>
      <c r="E10" s="6" t="s">
        <v>506</v>
      </c>
      <c r="F10" s="7" t="s">
        <v>1244</v>
      </c>
      <c r="G10" s="7" t="s">
        <v>1245</v>
      </c>
      <c r="H10" s="4" t="s">
        <v>94</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67.5">
      <c r="A11" s="3">
        <v>45781</v>
      </c>
      <c r="B11" s="4"/>
      <c r="C11" s="4" t="s">
        <v>41</v>
      </c>
      <c r="D11" s="5"/>
      <c r="E11" s="6" t="s">
        <v>1193</v>
      </c>
      <c r="F11" s="7" t="s">
        <v>1246</v>
      </c>
      <c r="G11" s="7" t="s">
        <v>1247</v>
      </c>
      <c r="H11" s="4"/>
      <c r="I11" s="4"/>
      <c r="J11" s="4"/>
      <c r="K11" s="4"/>
      <c r="L11" s="4"/>
      <c r="M11" s="4"/>
      <c r="N11" s="4"/>
      <c r="O11" s="4"/>
      <c r="P11" s="4"/>
      <c r="Q11" s="4"/>
      <c r="R11" s="4"/>
      <c r="S11" s="4"/>
      <c r="T11" s="4"/>
      <c r="U11" s="4"/>
      <c r="V11" s="4"/>
      <c r="W11" s="4"/>
      <c r="X11" s="4"/>
      <c r="Y11" s="4"/>
      <c r="Z11" s="4"/>
      <c r="AA11" s="4"/>
      <c r="AB11" s="8" t="s">
        <v>94</v>
      </c>
      <c r="AC11" s="4"/>
      <c r="AD11" s="4"/>
      <c r="AE11" s="4"/>
      <c r="AF11" s="4"/>
      <c r="AG11" s="4"/>
      <c r="AH11" s="4"/>
      <c r="AI11" s="4"/>
      <c r="AJ11" s="4"/>
      <c r="AK11" s="4"/>
      <c r="AL11" s="4"/>
      <c r="AM11" s="4"/>
      <c r="AN11" s="7"/>
    </row>
    <row r="12" spans="1:40" ht="40.5">
      <c r="A12" s="3">
        <v>45784</v>
      </c>
      <c r="B12" s="3"/>
      <c r="C12" s="4" t="s">
        <v>94</v>
      </c>
      <c r="D12" s="5"/>
      <c r="E12" s="6" t="s">
        <v>411</v>
      </c>
      <c r="F12" s="7" t="s">
        <v>1248</v>
      </c>
      <c r="G12" s="7" t="s">
        <v>1249</v>
      </c>
      <c r="H12" s="4" t="s">
        <v>94</v>
      </c>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0" ht="27">
      <c r="A13" s="3">
        <v>45784</v>
      </c>
      <c r="B13" s="4"/>
      <c r="C13" s="4" t="s">
        <v>94</v>
      </c>
      <c r="D13" s="5"/>
      <c r="E13" s="6" t="s">
        <v>463</v>
      </c>
      <c r="F13" s="7" t="s">
        <v>1250</v>
      </c>
      <c r="G13" s="7" t="s">
        <v>1251</v>
      </c>
      <c r="H13" s="4" t="s">
        <v>94</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40.5">
      <c r="A14" s="3">
        <v>45786</v>
      </c>
      <c r="B14" s="4"/>
      <c r="C14" s="4" t="s">
        <v>94</v>
      </c>
      <c r="D14" s="5"/>
      <c r="E14" s="6" t="s">
        <v>463</v>
      </c>
      <c r="F14" s="7" t="s">
        <v>1252</v>
      </c>
      <c r="G14" s="7" t="s">
        <v>1253</v>
      </c>
      <c r="H14" s="4" t="s">
        <v>1254</v>
      </c>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40.5">
      <c r="A15" s="3">
        <v>45787</v>
      </c>
      <c r="B15" s="4"/>
      <c r="C15" s="4" t="s">
        <v>94</v>
      </c>
      <c r="D15" s="5"/>
      <c r="E15" s="6" t="s">
        <v>411</v>
      </c>
      <c r="F15" s="7" t="s">
        <v>1255</v>
      </c>
      <c r="G15" s="7" t="s">
        <v>1256</v>
      </c>
      <c r="H15" s="4" t="s">
        <v>94</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40.5">
      <c r="A16" s="3">
        <v>45787</v>
      </c>
      <c r="B16" s="4"/>
      <c r="C16" s="4" t="s">
        <v>94</v>
      </c>
      <c r="D16" s="5"/>
      <c r="E16" s="6" t="s">
        <v>463</v>
      </c>
      <c r="F16" s="7" t="s">
        <v>1257</v>
      </c>
      <c r="G16" s="7" t="s">
        <v>1258</v>
      </c>
      <c r="H16" s="4" t="s">
        <v>94</v>
      </c>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c r="AN16" s="7"/>
    </row>
    <row r="17" spans="1:40" ht="27">
      <c r="A17" s="3">
        <v>45787</v>
      </c>
      <c r="B17" s="4"/>
      <c r="C17" s="4" t="s">
        <v>94</v>
      </c>
      <c r="D17" s="5"/>
      <c r="E17" s="6" t="s">
        <v>463</v>
      </c>
      <c r="F17" s="7" t="s">
        <v>1257</v>
      </c>
      <c r="G17" s="7" t="s">
        <v>1261</v>
      </c>
      <c r="H17" s="4" t="s">
        <v>94</v>
      </c>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c r="AN17" s="7"/>
    </row>
    <row r="18" spans="1:40" ht="27">
      <c r="A18" s="3">
        <v>45788</v>
      </c>
      <c r="B18" s="4"/>
      <c r="C18" s="4" t="s">
        <v>94</v>
      </c>
      <c r="D18" s="5"/>
      <c r="E18" s="6" t="s">
        <v>411</v>
      </c>
      <c r="F18" s="7" t="s">
        <v>1259</v>
      </c>
      <c r="G18" s="7" t="s">
        <v>1260</v>
      </c>
      <c r="H18" s="4"/>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t="s">
        <v>94</v>
      </c>
      <c r="AN18" s="7"/>
    </row>
    <row r="19" spans="1:40" ht="27">
      <c r="A19" s="3">
        <v>45788</v>
      </c>
      <c r="B19" s="4"/>
      <c r="C19" s="4" t="s">
        <v>94</v>
      </c>
      <c r="D19" s="5"/>
      <c r="E19" s="6" t="s">
        <v>463</v>
      </c>
      <c r="F19" s="7" t="s">
        <v>1262</v>
      </c>
      <c r="G19" s="7" t="s">
        <v>1263</v>
      </c>
      <c r="H19" s="4"/>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t="s">
        <v>94</v>
      </c>
      <c r="AN19" s="7"/>
    </row>
    <row r="20" spans="1:40" ht="40.5">
      <c r="A20" s="3">
        <v>45790</v>
      </c>
      <c r="B20" s="4"/>
      <c r="C20" s="4" t="s">
        <v>94</v>
      </c>
      <c r="D20" s="5"/>
      <c r="E20" s="6" t="s">
        <v>506</v>
      </c>
      <c r="F20" s="7" t="s">
        <v>711</v>
      </c>
      <c r="G20" s="7" t="s">
        <v>1278</v>
      </c>
      <c r="H20" s="4"/>
      <c r="I20" s="4"/>
      <c r="J20" s="4"/>
      <c r="K20" s="4"/>
      <c r="L20" s="4"/>
      <c r="M20" s="4"/>
      <c r="N20" s="4"/>
      <c r="O20" s="4"/>
      <c r="P20" s="4"/>
      <c r="Q20" s="4"/>
      <c r="R20" s="4"/>
      <c r="S20" s="4"/>
      <c r="T20" s="4"/>
      <c r="U20" s="4"/>
      <c r="V20" s="4"/>
      <c r="W20" s="4"/>
      <c r="X20" s="4"/>
      <c r="Y20" s="4"/>
      <c r="Z20" s="4"/>
      <c r="AA20" s="4"/>
      <c r="AB20" s="8"/>
      <c r="AC20" s="4" t="s">
        <v>94</v>
      </c>
      <c r="AD20" s="4"/>
      <c r="AE20" s="4"/>
      <c r="AF20" s="4"/>
      <c r="AG20" s="4"/>
      <c r="AH20" s="4"/>
      <c r="AI20" s="4"/>
      <c r="AJ20" s="4"/>
      <c r="AK20" s="4"/>
      <c r="AL20" s="4"/>
      <c r="AM20" s="4"/>
      <c r="AN20" s="7"/>
    </row>
    <row r="21" spans="1:40" ht="54">
      <c r="A21" s="3">
        <v>45791</v>
      </c>
      <c r="B21" s="4"/>
      <c r="C21" s="4" t="s">
        <v>41</v>
      </c>
      <c r="D21" s="5"/>
      <c r="E21" s="6" t="s">
        <v>1265</v>
      </c>
      <c r="F21" s="7" t="s">
        <v>1266</v>
      </c>
      <c r="G21" s="7" t="s">
        <v>1267</v>
      </c>
      <c r="H21" s="4" t="s">
        <v>94</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40.5">
      <c r="A22" s="3">
        <v>45792</v>
      </c>
      <c r="B22" s="4"/>
      <c r="C22" s="4" t="s">
        <v>94</v>
      </c>
      <c r="D22" s="5"/>
      <c r="E22" s="6" t="s">
        <v>1233</v>
      </c>
      <c r="F22" s="7" t="s">
        <v>1268</v>
      </c>
      <c r="G22" s="7" t="s">
        <v>1269</v>
      </c>
      <c r="H22" s="4" t="s">
        <v>94</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54">
      <c r="A23" s="3">
        <v>45793</v>
      </c>
      <c r="B23" s="4"/>
      <c r="C23" s="4" t="s">
        <v>94</v>
      </c>
      <c r="D23" s="5"/>
      <c r="E23" s="6" t="s">
        <v>1265</v>
      </c>
      <c r="F23" s="7" t="s">
        <v>1270</v>
      </c>
      <c r="G23" s="7" t="s">
        <v>1271</v>
      </c>
      <c r="H23" s="4"/>
      <c r="I23" s="4"/>
      <c r="J23" s="4"/>
      <c r="K23" s="4"/>
      <c r="L23" s="4"/>
      <c r="M23" s="4"/>
      <c r="N23" s="4"/>
      <c r="O23" s="4"/>
      <c r="P23" s="4"/>
      <c r="Q23" s="4"/>
      <c r="R23" s="4"/>
      <c r="S23" s="4"/>
      <c r="T23" s="4"/>
      <c r="U23" s="4"/>
      <c r="V23" s="4"/>
      <c r="W23" s="4"/>
      <c r="X23" s="4"/>
      <c r="Y23" s="4"/>
      <c r="Z23" s="4"/>
      <c r="AA23" s="4"/>
      <c r="AB23" s="8"/>
      <c r="AC23" s="4" t="s">
        <v>94</v>
      </c>
      <c r="AD23" s="4"/>
      <c r="AE23" s="4"/>
      <c r="AF23" s="4"/>
      <c r="AG23" s="4"/>
      <c r="AH23" s="4"/>
      <c r="AI23" s="4"/>
      <c r="AJ23" s="4"/>
      <c r="AK23" s="4"/>
      <c r="AL23" s="4"/>
      <c r="AM23" s="4"/>
      <c r="AN23" s="7"/>
    </row>
    <row r="24" spans="1:40" ht="54">
      <c r="A24" s="3">
        <v>45793</v>
      </c>
      <c r="B24" s="4"/>
      <c r="C24" s="4" t="s">
        <v>41</v>
      </c>
      <c r="D24" s="5"/>
      <c r="E24" s="6" t="s">
        <v>506</v>
      </c>
      <c r="F24" s="7" t="s">
        <v>1272</v>
      </c>
      <c r="G24" s="7" t="s">
        <v>1273</v>
      </c>
      <c r="H24" s="4" t="s">
        <v>94</v>
      </c>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7"/>
    </row>
    <row r="25" spans="1:40" ht="81">
      <c r="A25" s="3">
        <v>45793</v>
      </c>
      <c r="B25" s="4"/>
      <c r="C25" s="4" t="s">
        <v>94</v>
      </c>
      <c r="D25" s="5"/>
      <c r="E25" s="6" t="s">
        <v>506</v>
      </c>
      <c r="F25" s="7" t="s">
        <v>1274</v>
      </c>
      <c r="G25" s="7" t="s">
        <v>1275</v>
      </c>
      <c r="H25" s="4" t="s">
        <v>94</v>
      </c>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40.5">
      <c r="A26" s="3">
        <v>45793</v>
      </c>
      <c r="B26" s="4"/>
      <c r="C26" s="4" t="s">
        <v>94</v>
      </c>
      <c r="D26" s="5"/>
      <c r="E26" s="6" t="s">
        <v>506</v>
      </c>
      <c r="F26" s="7" t="s">
        <v>1276</v>
      </c>
      <c r="G26" s="7" t="s">
        <v>1277</v>
      </c>
      <c r="H26" s="4" t="s">
        <v>94</v>
      </c>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44.25" customHeight="1">
      <c r="A27" s="3">
        <v>45794</v>
      </c>
      <c r="B27" s="4"/>
      <c r="C27" s="4" t="s">
        <v>94</v>
      </c>
      <c r="D27" s="5"/>
      <c r="E27" s="6" t="s">
        <v>1265</v>
      </c>
      <c r="F27" s="7" t="s">
        <v>1279</v>
      </c>
      <c r="G27" s="7" t="s">
        <v>1280</v>
      </c>
      <c r="H27" s="4"/>
      <c r="I27" s="4"/>
      <c r="J27" s="4"/>
      <c r="K27" s="4"/>
      <c r="L27" s="4"/>
      <c r="M27" s="4"/>
      <c r="N27" s="4"/>
      <c r="O27" s="4"/>
      <c r="P27" s="4"/>
      <c r="Q27" s="4"/>
      <c r="R27" s="4"/>
      <c r="S27" s="4"/>
      <c r="T27" s="4"/>
      <c r="U27" s="4"/>
      <c r="V27" s="4"/>
      <c r="W27" s="4" t="s">
        <v>94</v>
      </c>
      <c r="X27" s="4"/>
      <c r="Y27" s="4"/>
      <c r="Z27" s="4"/>
      <c r="AA27" s="4"/>
      <c r="AB27" s="8"/>
      <c r="AC27" s="4"/>
      <c r="AD27" s="4"/>
      <c r="AE27" s="4"/>
      <c r="AF27" s="4"/>
      <c r="AG27" s="4"/>
      <c r="AH27" s="4"/>
      <c r="AI27" s="4"/>
      <c r="AJ27" s="4"/>
      <c r="AK27" s="4"/>
      <c r="AL27" s="4"/>
      <c r="AM27" s="4"/>
      <c r="AN27" s="7"/>
    </row>
    <row r="28" spans="1:40" ht="27">
      <c r="A28" s="3">
        <v>45794</v>
      </c>
      <c r="B28" s="4"/>
      <c r="C28" s="4" t="s">
        <v>94</v>
      </c>
      <c r="D28" s="5"/>
      <c r="E28" s="6" t="s">
        <v>411</v>
      </c>
      <c r="F28" s="7" t="s">
        <v>1281</v>
      </c>
      <c r="G28" s="7" t="s">
        <v>1282</v>
      </c>
      <c r="H28" s="4"/>
      <c r="I28" s="4"/>
      <c r="J28" s="4"/>
      <c r="K28" s="4"/>
      <c r="L28" s="4"/>
      <c r="M28" s="4"/>
      <c r="N28" s="4"/>
      <c r="O28" s="4"/>
      <c r="P28" s="4"/>
      <c r="Q28" s="4"/>
      <c r="R28" s="4"/>
      <c r="S28" s="4"/>
      <c r="T28" s="4"/>
      <c r="U28" s="4"/>
      <c r="V28" s="4"/>
      <c r="W28" s="4"/>
      <c r="X28" s="4"/>
      <c r="Y28" s="4"/>
      <c r="Z28" s="4"/>
      <c r="AA28" s="4" t="s">
        <v>94</v>
      </c>
      <c r="AB28" s="8"/>
      <c r="AC28" s="4"/>
      <c r="AD28" s="4"/>
      <c r="AE28" s="4"/>
      <c r="AF28" s="4"/>
      <c r="AG28" s="4"/>
      <c r="AH28" s="4"/>
      <c r="AI28" s="4"/>
      <c r="AJ28" s="4"/>
      <c r="AK28" s="4"/>
      <c r="AL28" s="4"/>
      <c r="AM28" s="4"/>
      <c r="AN28" s="7"/>
    </row>
    <row r="29" spans="1:40" ht="40.5">
      <c r="A29" s="3">
        <v>45795</v>
      </c>
      <c r="B29" s="4"/>
      <c r="C29" s="4" t="s">
        <v>94</v>
      </c>
      <c r="D29" s="5"/>
      <c r="E29" s="6" t="s">
        <v>411</v>
      </c>
      <c r="F29" s="7" t="s">
        <v>1283</v>
      </c>
      <c r="G29" s="7" t="s">
        <v>1284</v>
      </c>
      <c r="H29" s="4"/>
      <c r="I29" s="4"/>
      <c r="J29" s="4"/>
      <c r="K29" s="4"/>
      <c r="L29" s="4"/>
      <c r="M29" s="4"/>
      <c r="N29" s="4"/>
      <c r="O29" s="4"/>
      <c r="P29" s="4"/>
      <c r="Q29" s="4"/>
      <c r="R29" s="4"/>
      <c r="S29" s="4"/>
      <c r="T29" s="4"/>
      <c r="U29" s="4"/>
      <c r="V29" s="4"/>
      <c r="W29" s="4"/>
      <c r="X29" s="4"/>
      <c r="Y29" s="4"/>
      <c r="Z29" s="4"/>
      <c r="AA29" s="4" t="s">
        <v>94</v>
      </c>
      <c r="AB29" s="8"/>
      <c r="AC29" s="4"/>
      <c r="AD29" s="4"/>
      <c r="AE29" s="4"/>
      <c r="AF29" s="4"/>
      <c r="AG29" s="4"/>
      <c r="AH29" s="4"/>
      <c r="AI29" s="4"/>
      <c r="AJ29" s="4"/>
      <c r="AK29" s="4"/>
      <c r="AL29" s="4"/>
      <c r="AM29" s="4"/>
      <c r="AN29" s="7"/>
    </row>
    <row r="30" spans="1:40" ht="40.5">
      <c r="A30" s="3">
        <v>45795</v>
      </c>
      <c r="B30" s="3"/>
      <c r="C30" s="4" t="s">
        <v>94</v>
      </c>
      <c r="D30" s="5"/>
      <c r="E30" s="6" t="s">
        <v>411</v>
      </c>
      <c r="F30" s="7" t="s">
        <v>1285</v>
      </c>
      <c r="G30" s="7" t="s">
        <v>1286</v>
      </c>
      <c r="H30" s="4" t="s">
        <v>94</v>
      </c>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ht="40.5">
      <c r="A31" s="3">
        <v>45795</v>
      </c>
      <c r="B31" s="66"/>
      <c r="C31" s="66" t="s">
        <v>94</v>
      </c>
      <c r="D31" s="66"/>
      <c r="E31" s="6" t="s">
        <v>411</v>
      </c>
      <c r="F31" s="7" t="s">
        <v>1287</v>
      </c>
      <c r="G31" s="7" t="s">
        <v>1288</v>
      </c>
      <c r="H31" s="4" t="s">
        <v>94</v>
      </c>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c r="AN31" s="7"/>
    </row>
    <row r="32" spans="1:40" ht="27">
      <c r="A32" s="3">
        <v>45795</v>
      </c>
      <c r="B32" s="4"/>
      <c r="C32" s="66" t="s">
        <v>94</v>
      </c>
      <c r="D32" s="5"/>
      <c r="E32" s="6" t="s">
        <v>618</v>
      </c>
      <c r="F32" s="7"/>
      <c r="G32" s="7" t="s">
        <v>1289</v>
      </c>
      <c r="H32" s="4"/>
      <c r="I32" s="4"/>
      <c r="J32" s="4"/>
      <c r="K32" s="4"/>
      <c r="L32" s="4"/>
      <c r="M32" s="4"/>
      <c r="N32" s="4"/>
      <c r="O32" s="4"/>
      <c r="P32" s="4"/>
      <c r="Q32" s="4"/>
      <c r="R32" s="4"/>
      <c r="S32" s="4"/>
      <c r="T32" s="4"/>
      <c r="U32" s="4"/>
      <c r="V32" s="4"/>
      <c r="W32" s="4"/>
      <c r="X32" s="4"/>
      <c r="Y32" s="4"/>
      <c r="Z32" s="4"/>
      <c r="AA32" s="4" t="s">
        <v>94</v>
      </c>
      <c r="AB32" s="8"/>
      <c r="AC32" s="4"/>
      <c r="AD32" s="4"/>
      <c r="AE32" s="4"/>
      <c r="AF32" s="4"/>
      <c r="AG32" s="4"/>
      <c r="AH32" s="4"/>
      <c r="AI32" s="4"/>
      <c r="AJ32" s="4"/>
      <c r="AK32" s="4"/>
      <c r="AL32" s="4"/>
      <c r="AM32" s="4"/>
      <c r="AN32" s="7"/>
    </row>
    <row r="33" spans="1:40" ht="40.5">
      <c r="A33" s="3">
        <v>45797</v>
      </c>
      <c r="B33" s="4"/>
      <c r="C33" s="4" t="s">
        <v>94</v>
      </c>
      <c r="D33" s="5"/>
      <c r="E33" s="6" t="s">
        <v>411</v>
      </c>
      <c r="F33" s="7" t="s">
        <v>1290</v>
      </c>
      <c r="G33" s="7" t="s">
        <v>1291</v>
      </c>
      <c r="I33" s="4"/>
      <c r="J33" s="4"/>
      <c r="K33" s="4"/>
      <c r="L33" s="4"/>
      <c r="M33" s="4"/>
      <c r="N33" s="4"/>
      <c r="O33" s="4"/>
      <c r="P33" s="4"/>
      <c r="Q33" s="4"/>
      <c r="R33" s="4"/>
      <c r="S33" s="4"/>
      <c r="T33" s="4"/>
      <c r="U33" s="4"/>
      <c r="V33" s="4"/>
      <c r="W33" s="4"/>
      <c r="X33" s="4"/>
      <c r="Y33" s="4"/>
      <c r="Z33" s="4"/>
      <c r="AA33" s="4"/>
      <c r="AB33" s="8"/>
      <c r="AC33" s="4" t="s">
        <v>94</v>
      </c>
      <c r="AD33" s="4"/>
      <c r="AE33" s="4"/>
      <c r="AF33" s="4"/>
      <c r="AG33" s="4"/>
      <c r="AH33" s="4"/>
      <c r="AI33" s="4"/>
      <c r="AJ33" s="4"/>
      <c r="AK33" s="4"/>
      <c r="AL33" s="4"/>
      <c r="AM33" s="4"/>
      <c r="AN33" s="7"/>
    </row>
    <row r="34" spans="1:40" ht="40.5">
      <c r="A34" s="3">
        <v>45797</v>
      </c>
      <c r="B34" s="4"/>
      <c r="C34" s="4" t="s">
        <v>94</v>
      </c>
      <c r="D34" s="5"/>
      <c r="E34" s="6" t="s">
        <v>411</v>
      </c>
      <c r="F34" s="7" t="s">
        <v>1292</v>
      </c>
      <c r="G34" s="7" t="s">
        <v>1293</v>
      </c>
      <c r="I34" s="4"/>
      <c r="J34" s="4"/>
      <c r="K34" s="4"/>
      <c r="L34" s="4"/>
      <c r="M34" s="4"/>
      <c r="N34" s="4"/>
      <c r="O34" s="4"/>
      <c r="P34" s="4"/>
      <c r="Q34" s="4"/>
      <c r="R34" s="4"/>
      <c r="S34" s="4"/>
      <c r="T34" s="4"/>
      <c r="U34" s="4"/>
      <c r="V34" s="4"/>
      <c r="W34" s="4" t="s">
        <v>94</v>
      </c>
      <c r="X34" s="4"/>
      <c r="Y34" s="4"/>
      <c r="Z34" s="4"/>
      <c r="AA34" s="4"/>
      <c r="AB34" s="8"/>
      <c r="AC34" s="4"/>
      <c r="AD34" s="4"/>
      <c r="AE34" s="4"/>
      <c r="AF34" s="4"/>
      <c r="AG34" s="4"/>
      <c r="AH34" s="4"/>
      <c r="AI34" s="4"/>
      <c r="AJ34" s="4"/>
      <c r="AK34" s="4"/>
      <c r="AL34" s="4"/>
      <c r="AM34" s="4"/>
      <c r="AN34" s="7"/>
    </row>
    <row r="35" spans="1:40" ht="40.5">
      <c r="A35" s="3">
        <v>45799</v>
      </c>
      <c r="B35" s="4"/>
      <c r="C35" s="4" t="s">
        <v>41</v>
      </c>
      <c r="D35" s="5"/>
      <c r="E35" s="6" t="s">
        <v>1265</v>
      </c>
      <c r="F35" s="7" t="s">
        <v>1294</v>
      </c>
      <c r="G35" s="7" t="s">
        <v>1295</v>
      </c>
      <c r="H35" s="4"/>
      <c r="I35" s="4"/>
      <c r="J35" s="4"/>
      <c r="K35" s="4"/>
      <c r="L35" s="4"/>
      <c r="M35" s="4"/>
      <c r="N35" s="4"/>
      <c r="O35" s="4"/>
      <c r="P35" s="4"/>
      <c r="Q35" s="4"/>
      <c r="R35" s="4"/>
      <c r="S35" s="4"/>
      <c r="T35" s="4"/>
      <c r="U35" s="4"/>
      <c r="V35" s="4"/>
      <c r="W35" s="4"/>
      <c r="X35" s="4"/>
      <c r="Y35" s="4"/>
      <c r="Z35" s="4"/>
      <c r="AA35" s="4" t="s">
        <v>41</v>
      </c>
      <c r="AB35" s="8"/>
      <c r="AC35" s="4"/>
      <c r="AD35" s="4"/>
      <c r="AE35" s="4"/>
      <c r="AF35" s="4"/>
      <c r="AG35" s="4"/>
      <c r="AH35" s="4"/>
      <c r="AI35" s="4"/>
      <c r="AJ35" s="4"/>
      <c r="AK35" s="4"/>
      <c r="AL35" s="4"/>
      <c r="AM35" s="4"/>
      <c r="AN35" s="7"/>
    </row>
    <row r="36" spans="1:40" ht="40.5">
      <c r="A36" s="3">
        <v>45799</v>
      </c>
      <c r="B36" s="4"/>
      <c r="C36" s="4" t="s">
        <v>41</v>
      </c>
      <c r="D36" s="5"/>
      <c r="E36" s="6" t="s">
        <v>1265</v>
      </c>
      <c r="F36" s="7" t="s">
        <v>1296</v>
      </c>
      <c r="G36" s="7" t="s">
        <v>1297</v>
      </c>
      <c r="H36" s="4"/>
      <c r="I36" s="4"/>
      <c r="J36" s="4"/>
      <c r="K36" s="4"/>
      <c r="L36" s="4"/>
      <c r="M36" s="4"/>
      <c r="N36" s="4"/>
      <c r="O36" s="4"/>
      <c r="P36" s="4"/>
      <c r="Q36" s="4"/>
      <c r="R36" s="4"/>
      <c r="S36" s="4"/>
      <c r="T36" s="4"/>
      <c r="U36" s="4"/>
      <c r="V36" s="4"/>
      <c r="W36" s="4"/>
      <c r="X36" s="4"/>
      <c r="Y36" s="4"/>
      <c r="Z36" s="4"/>
      <c r="AA36" s="4"/>
      <c r="AB36" s="8"/>
      <c r="AC36" s="4" t="s">
        <v>41</v>
      </c>
      <c r="AD36" s="4"/>
      <c r="AE36" s="4"/>
      <c r="AF36" s="4"/>
      <c r="AG36" s="4"/>
      <c r="AH36" s="4"/>
      <c r="AI36" s="4"/>
      <c r="AJ36" s="4"/>
      <c r="AK36" s="4"/>
      <c r="AL36" s="4"/>
      <c r="AM36" s="4"/>
      <c r="AN36" s="7"/>
    </row>
    <row r="37" spans="1:40" ht="40.5">
      <c r="A37" s="3">
        <v>45800</v>
      </c>
      <c r="B37" s="4"/>
      <c r="C37" s="4" t="s">
        <v>41</v>
      </c>
      <c r="D37" s="5"/>
      <c r="E37" s="6" t="s">
        <v>1233</v>
      </c>
      <c r="F37" s="7" t="s">
        <v>1298</v>
      </c>
      <c r="G37" s="7" t="s">
        <v>1299</v>
      </c>
      <c r="H37" s="4"/>
      <c r="I37" s="4"/>
      <c r="J37" s="4"/>
      <c r="K37" s="4"/>
      <c r="L37" s="4"/>
      <c r="M37" s="4"/>
      <c r="N37" s="4"/>
      <c r="O37" s="4" t="s">
        <v>41</v>
      </c>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ht="40.5">
      <c r="A38" s="3">
        <v>45800</v>
      </c>
      <c r="B38" s="4"/>
      <c r="C38" s="4" t="s">
        <v>41</v>
      </c>
      <c r="D38" s="5"/>
      <c r="E38" s="6" t="s">
        <v>1265</v>
      </c>
      <c r="F38" s="7" t="s">
        <v>1300</v>
      </c>
      <c r="G38" s="7" t="s">
        <v>1301</v>
      </c>
      <c r="H38" s="4"/>
      <c r="I38" s="4"/>
      <c r="J38" s="4"/>
      <c r="K38" s="4"/>
      <c r="L38" s="4"/>
      <c r="M38" s="4"/>
      <c r="N38" s="4"/>
      <c r="O38" s="4"/>
      <c r="P38" s="4"/>
      <c r="Q38" s="4"/>
      <c r="R38" s="4"/>
      <c r="S38" s="4"/>
      <c r="T38" s="4"/>
      <c r="U38" s="4"/>
      <c r="V38" s="4"/>
      <c r="W38" s="4"/>
      <c r="X38" s="4"/>
      <c r="Y38" s="4"/>
      <c r="Z38" s="4"/>
      <c r="AA38" s="4"/>
      <c r="AB38" s="8"/>
      <c r="AC38" s="4" t="s">
        <v>41</v>
      </c>
      <c r="AD38" s="4"/>
      <c r="AE38" s="4"/>
      <c r="AF38" s="4"/>
      <c r="AG38" s="4"/>
      <c r="AH38" s="4"/>
      <c r="AI38" s="4"/>
      <c r="AJ38" s="4"/>
      <c r="AK38" s="4"/>
      <c r="AL38" s="4"/>
      <c r="AM38" s="4"/>
      <c r="AN38" s="7"/>
    </row>
    <row r="39" spans="1:40" ht="54">
      <c r="A39" s="3">
        <v>45802</v>
      </c>
      <c r="B39" s="4"/>
      <c r="C39" s="4" t="s">
        <v>41</v>
      </c>
      <c r="D39" s="5"/>
      <c r="E39" s="6" t="s">
        <v>1265</v>
      </c>
      <c r="F39" s="7" t="s">
        <v>1302</v>
      </c>
      <c r="G39" s="7" t="s">
        <v>1303</v>
      </c>
      <c r="H39" s="4" t="s">
        <v>41</v>
      </c>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c r="AN39" s="7"/>
    </row>
    <row r="40" spans="1:40" ht="54">
      <c r="A40" s="3">
        <v>45802</v>
      </c>
      <c r="B40" s="4"/>
      <c r="C40" s="4" t="s">
        <v>41</v>
      </c>
      <c r="D40" s="5"/>
      <c r="E40" s="6" t="s">
        <v>1265</v>
      </c>
      <c r="F40" s="7" t="s">
        <v>1304</v>
      </c>
      <c r="G40" s="7" t="s">
        <v>1305</v>
      </c>
      <c r="H40" s="4" t="s">
        <v>41</v>
      </c>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ht="54">
      <c r="A41" s="3">
        <v>45802</v>
      </c>
      <c r="B41" s="4"/>
      <c r="C41" s="4" t="s">
        <v>41</v>
      </c>
      <c r="D41" s="5"/>
      <c r="E41" s="6" t="s">
        <v>1265</v>
      </c>
      <c r="F41" s="7" t="s">
        <v>1306</v>
      </c>
      <c r="G41" s="7" t="s">
        <v>1307</v>
      </c>
      <c r="H41" s="4"/>
      <c r="I41" s="4"/>
      <c r="J41" s="4"/>
      <c r="K41" s="4"/>
      <c r="L41" s="4"/>
      <c r="M41" s="4"/>
      <c r="N41" s="4"/>
      <c r="O41" s="4"/>
      <c r="P41" s="4"/>
      <c r="Q41" s="4" t="s">
        <v>41</v>
      </c>
      <c r="R41" s="4"/>
      <c r="S41" s="4"/>
      <c r="T41" s="4"/>
      <c r="U41" s="4"/>
      <c r="V41" s="4"/>
      <c r="W41" s="4"/>
      <c r="X41" s="4"/>
      <c r="Y41" s="4"/>
      <c r="Z41" s="4"/>
      <c r="AA41" s="4"/>
      <c r="AB41" s="8"/>
      <c r="AC41" s="4"/>
      <c r="AD41" s="4"/>
      <c r="AE41" s="4"/>
      <c r="AF41" s="4"/>
      <c r="AG41" s="4"/>
      <c r="AH41" s="4"/>
      <c r="AI41" s="4"/>
      <c r="AJ41" s="4"/>
      <c r="AK41" s="4"/>
      <c r="AL41" s="4"/>
      <c r="AM41" s="4"/>
      <c r="AN41" s="7"/>
    </row>
    <row r="42" spans="1:40" ht="54">
      <c r="A42" s="3">
        <v>45803</v>
      </c>
      <c r="B42" s="4"/>
      <c r="C42" s="4" t="s">
        <v>41</v>
      </c>
      <c r="D42" s="5"/>
      <c r="E42" s="6" t="s">
        <v>1265</v>
      </c>
      <c r="F42" s="7" t="s">
        <v>1308</v>
      </c>
      <c r="G42" s="7" t="s">
        <v>1309</v>
      </c>
      <c r="H42" s="4"/>
      <c r="I42" s="4"/>
      <c r="J42" s="4"/>
      <c r="K42" s="4"/>
      <c r="L42" s="4"/>
      <c r="M42" s="4"/>
      <c r="N42" s="4"/>
      <c r="O42" s="4"/>
      <c r="P42" s="4"/>
      <c r="Q42" s="4"/>
      <c r="R42" s="4"/>
      <c r="S42" s="4"/>
      <c r="T42" s="4"/>
      <c r="U42" s="4"/>
      <c r="V42" s="4"/>
      <c r="W42" s="4"/>
      <c r="X42" s="4"/>
      <c r="Y42" s="4"/>
      <c r="Z42" s="4"/>
      <c r="AA42" s="4"/>
      <c r="AB42" s="8"/>
      <c r="AC42" s="4" t="s">
        <v>41</v>
      </c>
      <c r="AD42" s="4"/>
      <c r="AE42" s="4"/>
      <c r="AF42" s="4"/>
      <c r="AG42" s="4"/>
      <c r="AH42" s="4"/>
      <c r="AI42" s="4"/>
      <c r="AJ42" s="4"/>
      <c r="AK42" s="4"/>
      <c r="AL42" s="4"/>
      <c r="AM42" s="4"/>
      <c r="AN42" s="7"/>
    </row>
    <row r="43" spans="1:40" ht="40.5">
      <c r="A43" s="3">
        <v>45803</v>
      </c>
      <c r="B43" s="4"/>
      <c r="C43" s="4" t="s">
        <v>94</v>
      </c>
      <c r="D43" s="5"/>
      <c r="E43" s="6" t="s">
        <v>1265</v>
      </c>
      <c r="F43" s="7" t="s">
        <v>1310</v>
      </c>
      <c r="G43" s="7" t="s">
        <v>1311</v>
      </c>
      <c r="H43" s="4"/>
      <c r="I43" s="4"/>
      <c r="J43" s="4"/>
      <c r="K43" s="4"/>
      <c r="L43" s="4"/>
      <c r="M43" s="4"/>
      <c r="N43" s="4"/>
      <c r="O43" s="4"/>
      <c r="P43" s="4"/>
      <c r="Q43" s="4"/>
      <c r="R43" s="4"/>
      <c r="S43" s="4"/>
      <c r="T43" s="4"/>
      <c r="U43" s="4"/>
      <c r="V43" s="4"/>
      <c r="W43" s="4"/>
      <c r="X43" s="4"/>
      <c r="Y43" s="4"/>
      <c r="Z43" s="4"/>
      <c r="AA43" s="4"/>
      <c r="AB43" s="8"/>
      <c r="AC43" s="4" t="s">
        <v>41</v>
      </c>
      <c r="AD43" s="4"/>
      <c r="AE43" s="4"/>
      <c r="AF43" s="4"/>
      <c r="AG43" s="4"/>
      <c r="AH43" s="4"/>
      <c r="AI43" s="4"/>
      <c r="AJ43" s="4"/>
      <c r="AK43" s="4"/>
      <c r="AL43" s="4"/>
      <c r="AM43" s="4"/>
      <c r="AN43" s="7"/>
    </row>
    <row r="44" spans="1:40" ht="54">
      <c r="A44" s="3">
        <v>45803</v>
      </c>
      <c r="B44" s="4"/>
      <c r="C44" s="4" t="s">
        <v>41</v>
      </c>
      <c r="D44" s="5"/>
      <c r="E44" s="6" t="s">
        <v>1233</v>
      </c>
      <c r="F44" s="7" t="s">
        <v>1312</v>
      </c>
      <c r="G44" s="7" t="s">
        <v>1313</v>
      </c>
      <c r="H44" s="4" t="s">
        <v>41</v>
      </c>
      <c r="I44" s="4"/>
      <c r="J44" s="4"/>
      <c r="K44" s="4"/>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c r="AN44" s="7"/>
    </row>
    <row r="45" spans="1:40" ht="54">
      <c r="A45" s="3">
        <v>45804</v>
      </c>
      <c r="B45" s="4"/>
      <c r="C45" s="4" t="s">
        <v>41</v>
      </c>
      <c r="D45" s="5"/>
      <c r="E45" s="6" t="s">
        <v>1193</v>
      </c>
      <c r="F45" s="7" t="s">
        <v>1314</v>
      </c>
      <c r="G45" s="7" t="s">
        <v>1315</v>
      </c>
      <c r="H45" s="4"/>
      <c r="I45" s="4"/>
      <c r="J45" s="4"/>
      <c r="K45" s="4"/>
      <c r="L45" s="4"/>
      <c r="M45" s="4"/>
      <c r="N45" s="4"/>
      <c r="O45" s="4"/>
      <c r="P45" s="4"/>
      <c r="Q45" s="4"/>
      <c r="R45" s="4"/>
      <c r="S45" s="4"/>
      <c r="T45" s="4"/>
      <c r="U45" s="4"/>
      <c r="V45" s="4"/>
      <c r="W45" s="4"/>
      <c r="X45" s="4"/>
      <c r="Y45" s="4"/>
      <c r="Z45" s="4"/>
      <c r="AA45" s="4"/>
      <c r="AB45" s="8"/>
      <c r="AC45" s="4" t="s">
        <v>41</v>
      </c>
      <c r="AD45" s="4"/>
      <c r="AE45" s="4"/>
      <c r="AF45" s="4"/>
      <c r="AG45" s="4"/>
      <c r="AH45" s="4"/>
      <c r="AI45" s="4"/>
      <c r="AJ45" s="4"/>
      <c r="AK45" s="4"/>
      <c r="AL45" s="4"/>
      <c r="AM45" s="4"/>
      <c r="AN45" s="7"/>
    </row>
    <row r="46" spans="1:40" ht="40.5">
      <c r="A46" s="3">
        <v>45804</v>
      </c>
      <c r="B46" s="4"/>
      <c r="C46" s="4" t="s">
        <v>94</v>
      </c>
      <c r="D46" s="5"/>
      <c r="E46" s="6" t="s">
        <v>1193</v>
      </c>
      <c r="F46" s="7" t="s">
        <v>1316</v>
      </c>
      <c r="G46" s="7" t="s">
        <v>1317</v>
      </c>
      <c r="H46" s="4"/>
      <c r="I46" s="4"/>
      <c r="J46" s="4"/>
      <c r="K46" s="4"/>
      <c r="L46" s="4"/>
      <c r="M46" s="4"/>
      <c r="N46" s="4"/>
      <c r="O46" s="4"/>
      <c r="P46" s="4"/>
      <c r="Q46" s="4"/>
      <c r="R46" s="4"/>
      <c r="S46" s="4"/>
      <c r="T46" s="4"/>
      <c r="U46" s="4"/>
      <c r="V46" s="4"/>
      <c r="W46" s="4"/>
      <c r="X46" s="4"/>
      <c r="Y46" s="4"/>
      <c r="Z46" s="4"/>
      <c r="AA46" s="4"/>
      <c r="AB46" s="8"/>
      <c r="AC46" s="4"/>
      <c r="AD46" s="4"/>
      <c r="AE46" s="4"/>
      <c r="AF46" s="4"/>
      <c r="AG46" s="4"/>
      <c r="AH46" s="4"/>
      <c r="AI46" s="4"/>
      <c r="AJ46" s="4"/>
      <c r="AK46" s="4"/>
      <c r="AL46" s="4"/>
      <c r="AM46" s="4" t="s">
        <v>94</v>
      </c>
      <c r="AN46" s="7"/>
    </row>
    <row r="47" spans="1:40" ht="54">
      <c r="A47" s="3">
        <v>45805</v>
      </c>
      <c r="B47" s="4"/>
      <c r="C47" s="4" t="s">
        <v>94</v>
      </c>
      <c r="D47" s="5"/>
      <c r="E47" s="6" t="s">
        <v>411</v>
      </c>
      <c r="F47" s="7" t="s">
        <v>1318</v>
      </c>
      <c r="G47" s="7" t="s">
        <v>1319</v>
      </c>
      <c r="H47" s="4"/>
      <c r="I47" s="4"/>
      <c r="J47" s="4"/>
      <c r="K47" s="4"/>
      <c r="L47" s="4"/>
      <c r="M47" s="4"/>
      <c r="N47" s="4"/>
      <c r="O47" s="4"/>
      <c r="P47" s="4"/>
      <c r="Q47" s="4"/>
      <c r="R47" s="4"/>
      <c r="S47" s="4"/>
      <c r="T47" s="4"/>
      <c r="U47" s="4"/>
      <c r="V47" s="4"/>
      <c r="W47" s="4"/>
      <c r="X47" s="4"/>
      <c r="Y47" s="4"/>
      <c r="Z47" s="4"/>
      <c r="AA47" s="4" t="s">
        <v>94</v>
      </c>
      <c r="AB47" s="8"/>
      <c r="AC47" s="4"/>
      <c r="AD47" s="4"/>
      <c r="AE47" s="4"/>
      <c r="AF47" s="4"/>
      <c r="AG47" s="4"/>
      <c r="AH47" s="4"/>
      <c r="AI47" s="4"/>
      <c r="AJ47" s="4"/>
      <c r="AK47" s="4"/>
      <c r="AL47" s="4"/>
      <c r="AM47" s="4"/>
      <c r="AN47" s="7"/>
    </row>
    <row r="48" spans="1:40" ht="40.5">
      <c r="A48" s="3">
        <v>45805</v>
      </c>
      <c r="B48" s="4"/>
      <c r="C48" s="4" t="s">
        <v>94</v>
      </c>
      <c r="D48" s="5"/>
      <c r="E48" s="6" t="s">
        <v>411</v>
      </c>
      <c r="F48" s="7" t="s">
        <v>1320</v>
      </c>
      <c r="G48" s="7" t="s">
        <v>1321</v>
      </c>
      <c r="H48" s="4"/>
      <c r="I48" s="4"/>
      <c r="J48" s="4"/>
      <c r="K48" s="4"/>
      <c r="L48" s="4"/>
      <c r="M48" s="4"/>
      <c r="N48" s="4"/>
      <c r="O48" s="4"/>
      <c r="P48" s="4"/>
      <c r="Q48" s="4"/>
      <c r="R48" s="4"/>
      <c r="S48" s="4"/>
      <c r="T48" s="4"/>
      <c r="U48" s="4"/>
      <c r="V48" s="4"/>
      <c r="W48" s="4"/>
      <c r="X48" s="4"/>
      <c r="Y48" s="4"/>
      <c r="Z48" s="4"/>
      <c r="AA48" s="4"/>
      <c r="AB48" s="8"/>
      <c r="AC48" s="4" t="s">
        <v>94</v>
      </c>
      <c r="AD48" s="4"/>
      <c r="AE48" s="4"/>
      <c r="AF48" s="4"/>
      <c r="AG48" s="4"/>
      <c r="AH48" s="4"/>
      <c r="AI48" s="4"/>
      <c r="AJ48" s="4"/>
      <c r="AK48" s="4"/>
      <c r="AL48" s="4"/>
      <c r="AM48" s="4"/>
      <c r="AN48" s="7"/>
    </row>
    <row r="49" spans="1:40" ht="54">
      <c r="A49" s="3">
        <v>45805</v>
      </c>
      <c r="B49" s="4"/>
      <c r="C49" s="4" t="s">
        <v>94</v>
      </c>
      <c r="D49" s="5"/>
      <c r="E49" s="6" t="s">
        <v>618</v>
      </c>
      <c r="F49" s="7" t="s">
        <v>1322</v>
      </c>
      <c r="G49" s="7" t="s">
        <v>1323</v>
      </c>
      <c r="H49" s="4"/>
      <c r="I49" s="4"/>
      <c r="J49" s="4"/>
      <c r="K49" s="4"/>
      <c r="L49" s="4"/>
      <c r="M49" s="4"/>
      <c r="N49" s="4"/>
      <c r="O49" s="4"/>
      <c r="P49" s="4"/>
      <c r="Q49" s="4" t="s">
        <v>94</v>
      </c>
      <c r="R49" s="4"/>
      <c r="S49" s="4"/>
      <c r="T49" s="4"/>
      <c r="U49" s="4"/>
      <c r="V49" s="4"/>
      <c r="W49" s="4"/>
      <c r="X49" s="4"/>
      <c r="Y49" s="4"/>
      <c r="Z49" s="4"/>
      <c r="AA49" s="4"/>
      <c r="AB49" s="8"/>
      <c r="AC49" s="4"/>
      <c r="AD49" s="4"/>
      <c r="AE49" s="4"/>
      <c r="AF49" s="4"/>
      <c r="AG49" s="4"/>
      <c r="AH49" s="4"/>
      <c r="AI49" s="4"/>
      <c r="AJ49" s="4"/>
      <c r="AK49" s="4"/>
      <c r="AL49" s="4"/>
      <c r="AM49" s="4"/>
      <c r="AN49" s="7"/>
    </row>
    <row r="50" spans="1:40" ht="40.5">
      <c r="A50" s="3">
        <v>45806</v>
      </c>
      <c r="B50" s="4"/>
      <c r="C50" s="4" t="s">
        <v>94</v>
      </c>
      <c r="D50" s="5"/>
      <c r="E50" s="6" t="s">
        <v>411</v>
      </c>
      <c r="F50" s="7" t="s">
        <v>1324</v>
      </c>
      <c r="G50" s="7" t="s">
        <v>1325</v>
      </c>
      <c r="H50" s="4"/>
      <c r="I50" s="4"/>
      <c r="J50" s="4"/>
      <c r="K50" s="4"/>
      <c r="L50" s="4"/>
      <c r="M50" s="4"/>
      <c r="N50" s="4"/>
      <c r="O50" s="4"/>
      <c r="P50" s="4"/>
      <c r="Q50" s="4"/>
      <c r="R50" s="4"/>
      <c r="S50" s="4"/>
      <c r="T50" s="4"/>
      <c r="U50" s="4"/>
      <c r="V50" s="4"/>
      <c r="W50" s="4"/>
      <c r="X50" s="4"/>
      <c r="Y50" s="4"/>
      <c r="Z50" s="4"/>
      <c r="AA50" s="4" t="s">
        <v>94</v>
      </c>
      <c r="AB50" s="8"/>
      <c r="AC50" s="4"/>
      <c r="AD50" s="4"/>
      <c r="AE50" s="4"/>
      <c r="AF50" s="4"/>
      <c r="AG50" s="4"/>
      <c r="AH50" s="4"/>
      <c r="AI50" s="4"/>
      <c r="AJ50" s="4"/>
      <c r="AK50" s="4"/>
      <c r="AL50" s="4"/>
      <c r="AM50" s="4"/>
      <c r="AN50" s="7"/>
    </row>
    <row r="51" spans="1:40" ht="40.5">
      <c r="A51" s="3">
        <v>45806</v>
      </c>
      <c r="B51" s="4"/>
      <c r="C51" s="4" t="s">
        <v>94</v>
      </c>
      <c r="D51" s="5"/>
      <c r="E51" s="6" t="s">
        <v>411</v>
      </c>
      <c r="F51" s="7" t="s">
        <v>1324</v>
      </c>
      <c r="G51" s="7" t="s">
        <v>1326</v>
      </c>
      <c r="H51" s="4"/>
      <c r="I51" s="4"/>
      <c r="J51" s="4"/>
      <c r="K51" s="4"/>
      <c r="L51" s="4"/>
      <c r="M51" s="4"/>
      <c r="N51" s="4"/>
      <c r="O51" s="4"/>
      <c r="P51" s="4"/>
      <c r="Q51" s="4"/>
      <c r="R51" s="4"/>
      <c r="S51" s="4"/>
      <c r="T51" s="4"/>
      <c r="U51" s="4"/>
      <c r="V51" s="4"/>
      <c r="W51" s="4"/>
      <c r="X51" s="4"/>
      <c r="Y51" s="4"/>
      <c r="Z51" s="4"/>
      <c r="AA51" s="4"/>
      <c r="AB51" s="8"/>
      <c r="AC51" s="4" t="s">
        <v>94</v>
      </c>
      <c r="AD51" s="4"/>
      <c r="AE51" s="4"/>
      <c r="AF51" s="4"/>
      <c r="AG51" s="4"/>
      <c r="AH51" s="4"/>
      <c r="AI51" s="4"/>
      <c r="AJ51" s="4"/>
      <c r="AK51" s="4"/>
      <c r="AL51" s="4"/>
      <c r="AM51" s="4"/>
      <c r="AN51" s="7"/>
    </row>
    <row r="52" spans="1:40" ht="40.5">
      <c r="A52" s="3">
        <v>45807</v>
      </c>
      <c r="B52" s="4"/>
      <c r="C52" s="4" t="s">
        <v>94</v>
      </c>
      <c r="D52" s="5"/>
      <c r="E52" s="6" t="s">
        <v>419</v>
      </c>
      <c r="F52" s="7" t="s">
        <v>1327</v>
      </c>
      <c r="G52" s="7" t="s">
        <v>1328</v>
      </c>
      <c r="H52" s="4" t="s">
        <v>94</v>
      </c>
      <c r="I52" s="4"/>
      <c r="J52" s="4"/>
      <c r="K52" s="4"/>
      <c r="L52" s="4"/>
      <c r="M52" s="4"/>
      <c r="N52" s="4"/>
      <c r="O52" s="4"/>
      <c r="P52" s="4"/>
      <c r="Q52" s="4"/>
      <c r="R52" s="4"/>
      <c r="S52" s="4"/>
      <c r="T52" s="4"/>
      <c r="U52" s="4"/>
      <c r="V52" s="4"/>
      <c r="W52" s="4"/>
      <c r="X52" s="4"/>
      <c r="Y52" s="4"/>
      <c r="Z52" s="4"/>
      <c r="AA52" s="4"/>
      <c r="AB52" s="8"/>
      <c r="AC52" s="4"/>
      <c r="AD52" s="4"/>
      <c r="AE52" s="4"/>
      <c r="AF52" s="4"/>
      <c r="AG52" s="4"/>
      <c r="AH52" s="4"/>
      <c r="AI52" s="4"/>
      <c r="AJ52" s="4"/>
      <c r="AK52" s="4"/>
      <c r="AL52" s="4"/>
      <c r="AM52" s="4"/>
      <c r="AN52" s="7"/>
    </row>
    <row r="53" spans="1:40" ht="40.5">
      <c r="A53" s="3">
        <v>45807</v>
      </c>
      <c r="B53" s="4"/>
      <c r="C53" s="4" t="s">
        <v>94</v>
      </c>
      <c r="D53" s="5"/>
      <c r="E53" s="6" t="s">
        <v>618</v>
      </c>
      <c r="F53" s="7" t="s">
        <v>1329</v>
      </c>
      <c r="G53" s="7" t="s">
        <v>1330</v>
      </c>
      <c r="H53" s="4"/>
      <c r="I53" s="4"/>
      <c r="J53" s="4"/>
      <c r="K53" s="4"/>
      <c r="L53" s="4"/>
      <c r="M53" s="4"/>
      <c r="N53" s="4" t="s">
        <v>94</v>
      </c>
      <c r="O53" s="4"/>
      <c r="P53" s="4"/>
      <c r="Q53" s="4"/>
      <c r="R53" s="4"/>
      <c r="S53" s="4"/>
      <c r="T53" s="4"/>
      <c r="U53" s="4"/>
      <c r="V53" s="4"/>
      <c r="W53" s="4"/>
      <c r="X53" s="4"/>
      <c r="Y53" s="4"/>
      <c r="Z53" s="4"/>
      <c r="AA53" s="4"/>
      <c r="AB53" s="8"/>
      <c r="AC53" s="4"/>
      <c r="AD53" s="4"/>
      <c r="AE53" s="4"/>
      <c r="AF53" s="4"/>
      <c r="AG53" s="4"/>
      <c r="AH53" s="4"/>
      <c r="AI53" s="4"/>
      <c r="AJ53" s="4"/>
      <c r="AK53" s="4"/>
      <c r="AL53" s="4"/>
      <c r="AM53" s="4"/>
      <c r="AN53" s="7"/>
    </row>
    <row r="54" spans="1:40">
      <c r="A54" s="12"/>
      <c r="B54" s="13"/>
      <c r="C54" s="13"/>
      <c r="D54" s="14"/>
      <c r="E54" s="15"/>
      <c r="F54" s="16"/>
      <c r="G54" s="17"/>
      <c r="H54" s="13">
        <f t="shared" ref="H54:AH54" si="0">COUNTIF(H3:H53,"X")</f>
        <v>21</v>
      </c>
      <c r="I54" s="13">
        <f t="shared" si="0"/>
        <v>0</v>
      </c>
      <c r="J54" s="13">
        <f t="shared" si="0"/>
        <v>0</v>
      </c>
      <c r="K54" s="13">
        <f t="shared" si="0"/>
        <v>0</v>
      </c>
      <c r="L54" s="13">
        <f t="shared" si="0"/>
        <v>0</v>
      </c>
      <c r="M54" s="13">
        <f t="shared" si="0"/>
        <v>0</v>
      </c>
      <c r="N54" s="13">
        <f t="shared" si="0"/>
        <v>1</v>
      </c>
      <c r="O54" s="13">
        <f t="shared" si="0"/>
        <v>1</v>
      </c>
      <c r="P54" s="13">
        <f t="shared" si="0"/>
        <v>0</v>
      </c>
      <c r="Q54" s="13">
        <f t="shared" si="0"/>
        <v>2</v>
      </c>
      <c r="R54" s="13">
        <f t="shared" si="0"/>
        <v>1</v>
      </c>
      <c r="S54" s="13">
        <f t="shared" si="0"/>
        <v>0</v>
      </c>
      <c r="T54" s="13">
        <f t="shared" si="0"/>
        <v>0</v>
      </c>
      <c r="U54" s="13">
        <f t="shared" si="0"/>
        <v>0</v>
      </c>
      <c r="V54" s="13">
        <f t="shared" si="0"/>
        <v>0</v>
      </c>
      <c r="W54" s="13">
        <f t="shared" si="0"/>
        <v>2</v>
      </c>
      <c r="X54" s="13">
        <f t="shared" si="0"/>
        <v>0</v>
      </c>
      <c r="Y54" s="13">
        <f t="shared" si="0"/>
        <v>0</v>
      </c>
      <c r="Z54" s="13">
        <f t="shared" si="0"/>
        <v>0</v>
      </c>
      <c r="AA54" s="13">
        <f t="shared" si="0"/>
        <v>7</v>
      </c>
      <c r="AB54" s="13">
        <f t="shared" si="0"/>
        <v>1</v>
      </c>
      <c r="AC54" s="13">
        <f t="shared" si="0"/>
        <v>11</v>
      </c>
      <c r="AD54" s="13">
        <f t="shared" si="0"/>
        <v>0</v>
      </c>
      <c r="AE54" s="13">
        <f t="shared" si="0"/>
        <v>0</v>
      </c>
      <c r="AF54" s="13">
        <f t="shared" si="0"/>
        <v>0</v>
      </c>
      <c r="AG54" s="13">
        <f t="shared" si="0"/>
        <v>0</v>
      </c>
      <c r="AH54" s="13">
        <f t="shared" si="0"/>
        <v>0</v>
      </c>
      <c r="AI54" s="13">
        <f>COUNTIF(AJ3:AJ53,"X")</f>
        <v>0</v>
      </c>
      <c r="AJ54" s="13">
        <f>COUNTIF(AJ3:AJ53,"X")</f>
        <v>0</v>
      </c>
      <c r="AK54" s="13">
        <f>COUNTIF(AK3:AK53,"X")</f>
        <v>0</v>
      </c>
      <c r="AL54" s="13">
        <f>COUNTIF(AL3:AL53,"X")</f>
        <v>0</v>
      </c>
      <c r="AM54" s="13">
        <f>COUNTIF(AM3:AM53,"X")</f>
        <v>3</v>
      </c>
      <c r="AN54" s="16"/>
    </row>
    <row r="55" spans="1:40">
      <c r="A55" s="18"/>
      <c r="B55" s="172"/>
      <c r="C55" s="172"/>
      <c r="D55" s="19"/>
      <c r="E55" s="20"/>
      <c r="F55" s="21"/>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50"/>
      <c r="C56" s="50"/>
      <c r="D56" s="19"/>
      <c r="E56" s="20"/>
      <c r="F56" s="21"/>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c r="A57" s="18"/>
      <c r="B57" s="50"/>
      <c r="C57" s="50"/>
      <c r="D57" s="19"/>
      <c r="E57" s="20"/>
      <c r="F57" s="21"/>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50"/>
      <c r="C58" s="50"/>
      <c r="D58" s="19"/>
      <c r="E58" s="20"/>
      <c r="F58" s="21"/>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c r="A59" s="18"/>
      <c r="B59" s="50"/>
      <c r="C59" s="50"/>
      <c r="D59" s="19"/>
      <c r="E59" s="20"/>
      <c r="F59" s="21"/>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c r="A60" s="18"/>
      <c r="B60" s="50"/>
      <c r="C60" s="50"/>
      <c r="D60" s="19"/>
      <c r="E60" s="20"/>
      <c r="F60" s="21"/>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A61" s="18"/>
      <c r="B61" s="50"/>
      <c r="C61" s="50"/>
      <c r="D61" s="19"/>
      <c r="E61" s="20"/>
      <c r="F61" s="21"/>
      <c r="G61" s="22"/>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ht="16.5">
      <c r="A62" s="18"/>
      <c r="B62" s="24"/>
      <c r="C62" s="24"/>
      <c r="D62" s="19"/>
      <c r="E62" s="65" t="s">
        <v>1147</v>
      </c>
      <c r="F62" s="21"/>
      <c r="G62" s="22"/>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c r="A63" s="18"/>
      <c r="B63" s="24"/>
      <c r="C63" s="24"/>
      <c r="D63" s="19"/>
      <c r="E63" s="20"/>
      <c r="F63" s="21"/>
      <c r="G63" s="22"/>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row r="64" spans="1:40">
      <c r="A64" s="18"/>
      <c r="B64" s="24"/>
      <c r="C64" s="24"/>
      <c r="D64" s="19"/>
      <c r="E64" s="173" t="s">
        <v>168</v>
      </c>
      <c r="F64" s="173"/>
      <c r="G64" s="22"/>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1:40" ht="27">
      <c r="A65" s="18"/>
      <c r="B65" s="24"/>
      <c r="C65" s="24"/>
      <c r="D65" s="19"/>
      <c r="E65" s="6" t="str">
        <f>H1</f>
        <v>ACC. TRÁNSITO</v>
      </c>
      <c r="F65" s="7">
        <f>H54</f>
        <v>21</v>
      </c>
      <c r="G65" s="22"/>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1:40">
      <c r="A66" s="18"/>
      <c r="B66" s="24"/>
      <c r="C66" s="24"/>
      <c r="D66" s="19"/>
      <c r="E66" s="6" t="str">
        <f>I1</f>
        <v>INCENDIOS</v>
      </c>
      <c r="F66" s="7">
        <f>SUM(I54:M54)</f>
        <v>0</v>
      </c>
      <c r="G66" s="22"/>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1:40">
      <c r="A67" s="18"/>
      <c r="B67" s="24"/>
      <c r="C67" s="24"/>
      <c r="D67" s="19"/>
      <c r="E67" s="6" t="str">
        <f>N1</f>
        <v>MÉDICAS</v>
      </c>
      <c r="F67" s="7">
        <f>SUM(N54:AA54)</f>
        <v>14</v>
      </c>
      <c r="G67" s="22"/>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1:40" ht="27">
      <c r="A68" s="18"/>
      <c r="B68" s="24"/>
      <c r="C68" s="24"/>
      <c r="D68" s="19"/>
      <c r="E68" s="6" t="str">
        <f>AB1</f>
        <v>BUS. RESCATE</v>
      </c>
      <c r="F68" s="7">
        <f>AB54</f>
        <v>1</v>
      </c>
      <c r="G68" s="22"/>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1:40">
      <c r="A69" s="18"/>
      <c r="B69" s="24"/>
      <c r="C69" s="24"/>
      <c r="D69" s="19"/>
      <c r="E69" s="6" t="str">
        <f>AC1</f>
        <v>TRASLADOS</v>
      </c>
      <c r="F69" s="7">
        <f>AC54</f>
        <v>11</v>
      </c>
      <c r="G69" s="22"/>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1:40" ht="27">
      <c r="A70" s="18"/>
      <c r="B70" s="24"/>
      <c r="C70" s="24"/>
      <c r="D70" s="19"/>
      <c r="E70" s="6" t="str">
        <f>AD1</f>
        <v>EVENT. NATURALES</v>
      </c>
      <c r="F70" s="7">
        <f>SUM(AD54:AG54)</f>
        <v>0</v>
      </c>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row>
    <row r="71" spans="1:40" ht="27">
      <c r="A71" s="18"/>
      <c r="B71" s="24"/>
      <c r="C71" s="24"/>
      <c r="D71" s="19"/>
      <c r="E71" s="6" t="str">
        <f>AH1</f>
        <v>LABOR SOCIAL</v>
      </c>
      <c r="F71" s="7">
        <f>SUM(AH54:AM54)</f>
        <v>3</v>
      </c>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row>
    <row r="72" spans="1:40">
      <c r="E72" s="52" t="s">
        <v>658</v>
      </c>
      <c r="F72" s="52">
        <f>SUM(F65:F71)</f>
        <v>50</v>
      </c>
    </row>
  </sheetData>
  <mergeCells count="16">
    <mergeCell ref="A1:A2"/>
    <mergeCell ref="B1:C1"/>
    <mergeCell ref="D1:D2"/>
    <mergeCell ref="E1:E2"/>
    <mergeCell ref="F1:F2"/>
    <mergeCell ref="AH1:AM1"/>
    <mergeCell ref="AN1:AN2"/>
    <mergeCell ref="B55:C55"/>
    <mergeCell ref="E64:F64"/>
    <mergeCell ref="H1:H2"/>
    <mergeCell ref="I1:M1"/>
    <mergeCell ref="N1:AA1"/>
    <mergeCell ref="AB1:AB2"/>
    <mergeCell ref="AC1:AC2"/>
    <mergeCell ref="AD1:AG1"/>
    <mergeCell ref="G1:G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AN71"/>
  <sheetViews>
    <sheetView topLeftCell="A49" workbookViewId="0">
      <selection activeCell="D9" sqref="D9"/>
    </sheetView>
  </sheetViews>
  <sheetFormatPr baseColWidth="10" defaultRowHeight="15"/>
  <cols>
    <col min="1" max="1" width="7.85546875" customWidth="1"/>
    <col min="2" max="2" width="2.42578125" customWidth="1"/>
    <col min="3" max="3" width="2.140625" customWidth="1"/>
    <col min="4" max="4" width="4.42578125" customWidth="1"/>
    <col min="5" max="6" width="10" customWidth="1"/>
    <col min="7" max="7" width="21.140625" customWidth="1"/>
    <col min="8" max="8" width="2.7109375" customWidth="1"/>
    <col min="9" max="9" width="2" customWidth="1"/>
    <col min="10" max="10" width="2.140625" customWidth="1"/>
    <col min="11" max="12" width="2.28515625" customWidth="1"/>
    <col min="13" max="13" width="2.5703125" customWidth="1"/>
    <col min="14" max="14" width="2.28515625" customWidth="1"/>
    <col min="15" max="16" width="1.85546875" customWidth="1"/>
    <col min="17" max="18" width="1.7109375" customWidth="1"/>
    <col min="19" max="19" width="2" customWidth="1"/>
    <col min="20" max="21" width="1.85546875" customWidth="1"/>
    <col min="22" max="23" width="1.7109375" customWidth="1"/>
    <col min="24" max="24" width="2" customWidth="1"/>
    <col min="25" max="28" width="1.85546875" customWidth="1"/>
    <col min="29" max="29" width="2.5703125" customWidth="1"/>
    <col min="30" max="30" width="2.42578125" customWidth="1"/>
    <col min="31" max="31" width="1.5703125" customWidth="1"/>
    <col min="32" max="33" width="1.85546875" customWidth="1"/>
    <col min="34" max="34" width="2.140625" customWidth="1"/>
    <col min="35" max="35" width="2" customWidth="1"/>
    <col min="36" max="37" width="1.85546875" customWidth="1"/>
    <col min="38" max="38" width="2" customWidth="1"/>
    <col min="39" max="39" width="1.85546875" customWidth="1"/>
    <col min="40" max="40" width="2.28515625" customWidth="1"/>
  </cols>
  <sheetData>
    <row r="1" spans="1:40" ht="51.75">
      <c r="A1" s="208" t="s">
        <v>1336</v>
      </c>
      <c r="B1" s="75" t="s">
        <v>1</v>
      </c>
      <c r="C1" s="75"/>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84">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54">
      <c r="A3" s="3">
        <v>45809</v>
      </c>
      <c r="B3" s="4"/>
      <c r="C3" s="4"/>
      <c r="D3" s="5"/>
      <c r="E3" s="6" t="s">
        <v>506</v>
      </c>
      <c r="F3" s="7" t="s">
        <v>1339</v>
      </c>
      <c r="G3" s="7" t="s">
        <v>1340</v>
      </c>
      <c r="H3" s="4"/>
      <c r="I3" s="4"/>
      <c r="J3" s="4"/>
      <c r="K3" s="4"/>
      <c r="L3" s="4"/>
      <c r="M3" s="4"/>
      <c r="N3" s="4"/>
      <c r="O3" s="4"/>
      <c r="P3" s="4"/>
      <c r="Q3" s="4"/>
      <c r="R3" s="4" t="s">
        <v>41</v>
      </c>
      <c r="S3" s="4"/>
      <c r="T3" s="4"/>
      <c r="U3" s="4"/>
      <c r="V3" s="4"/>
      <c r="W3" s="4"/>
      <c r="X3" s="4"/>
      <c r="Y3" s="4"/>
      <c r="Z3" s="4"/>
      <c r="AA3" s="4"/>
      <c r="AB3" s="8"/>
      <c r="AC3" s="4"/>
      <c r="AD3" s="4"/>
      <c r="AE3" s="4"/>
      <c r="AF3" s="4"/>
      <c r="AG3" s="4"/>
      <c r="AH3" s="4"/>
      <c r="AI3" s="4"/>
      <c r="AJ3" s="4"/>
      <c r="AK3" s="4"/>
      <c r="AL3" s="4"/>
      <c r="AM3" s="4"/>
      <c r="AN3" s="7"/>
    </row>
    <row r="4" spans="1:40" ht="67.5">
      <c r="A4" s="3">
        <v>45810</v>
      </c>
      <c r="B4" s="4"/>
      <c r="C4" s="4"/>
      <c r="D4" s="5"/>
      <c r="E4" s="6" t="s">
        <v>435</v>
      </c>
      <c r="F4" s="7" t="s">
        <v>1337</v>
      </c>
      <c r="G4" s="7" t="s">
        <v>1338</v>
      </c>
      <c r="H4" s="4"/>
      <c r="I4" s="4"/>
      <c r="J4" s="4"/>
      <c r="K4" s="4"/>
      <c r="L4" s="4"/>
      <c r="M4" s="4"/>
      <c r="N4" s="4"/>
      <c r="O4" s="4"/>
      <c r="P4" s="4"/>
      <c r="Q4" s="4"/>
      <c r="R4" s="4"/>
      <c r="S4" s="4"/>
      <c r="T4" s="4"/>
      <c r="U4" s="4"/>
      <c r="V4" s="4"/>
      <c r="W4" s="4"/>
      <c r="X4" s="4"/>
      <c r="Y4" s="4"/>
      <c r="Z4" s="4"/>
      <c r="AA4" s="4"/>
      <c r="AB4" s="8"/>
      <c r="AC4" s="4"/>
      <c r="AD4" s="4"/>
      <c r="AE4" s="4"/>
      <c r="AF4" s="4"/>
      <c r="AG4" s="4"/>
      <c r="AH4" s="4" t="s">
        <v>41</v>
      </c>
      <c r="AI4" s="4"/>
      <c r="AJ4" s="4"/>
      <c r="AK4" s="4"/>
      <c r="AL4" s="4"/>
      <c r="AM4" s="4"/>
      <c r="AN4" s="7"/>
    </row>
    <row r="5" spans="1:40" ht="54">
      <c r="A5" s="3">
        <v>45810</v>
      </c>
      <c r="B5" s="4"/>
      <c r="C5" s="4" t="s">
        <v>41</v>
      </c>
      <c r="D5" s="5"/>
      <c r="E5" s="6" t="s">
        <v>435</v>
      </c>
      <c r="F5" s="7" t="s">
        <v>1341</v>
      </c>
      <c r="G5" s="7" t="s">
        <v>1342</v>
      </c>
      <c r="H5" s="4"/>
      <c r="I5" s="4"/>
      <c r="J5" s="4"/>
      <c r="K5" s="4"/>
      <c r="L5" s="4"/>
      <c r="M5" s="4"/>
      <c r="N5" s="4" t="s">
        <v>41</v>
      </c>
      <c r="O5" s="4"/>
      <c r="P5" s="4"/>
      <c r="Q5" s="4"/>
      <c r="R5" s="4"/>
      <c r="S5" s="4"/>
      <c r="T5" s="4"/>
      <c r="U5" s="4"/>
      <c r="V5" s="4"/>
      <c r="W5" s="4"/>
      <c r="X5" s="4"/>
      <c r="Y5" s="4"/>
      <c r="Z5" s="4"/>
      <c r="AA5" s="4"/>
      <c r="AB5" s="8"/>
      <c r="AC5" s="4"/>
      <c r="AD5" s="4"/>
      <c r="AE5" s="4"/>
      <c r="AF5" s="4"/>
      <c r="AG5" s="4"/>
      <c r="AH5" s="4"/>
      <c r="AI5" s="4"/>
      <c r="AJ5" s="4"/>
      <c r="AK5" s="4"/>
      <c r="AL5" s="4"/>
      <c r="AM5" s="4"/>
      <c r="AN5" s="7"/>
    </row>
    <row r="6" spans="1:40" ht="27">
      <c r="A6" s="3">
        <v>45814</v>
      </c>
      <c r="B6" s="4"/>
      <c r="C6" s="4" t="s">
        <v>94</v>
      </c>
      <c r="D6" s="5"/>
      <c r="E6" s="6" t="s">
        <v>411</v>
      </c>
      <c r="F6" s="7" t="s">
        <v>1343</v>
      </c>
      <c r="G6" s="7" t="s">
        <v>1344</v>
      </c>
      <c r="H6" s="4"/>
      <c r="I6" s="4"/>
      <c r="J6" s="4"/>
      <c r="K6" s="4"/>
      <c r="L6" s="4"/>
      <c r="M6" s="4"/>
      <c r="N6" s="4"/>
      <c r="O6" s="4"/>
      <c r="P6" s="4"/>
      <c r="Q6" s="4"/>
      <c r="R6" s="4"/>
      <c r="S6" s="4"/>
      <c r="T6" s="4"/>
      <c r="U6" s="4"/>
      <c r="V6" s="4"/>
      <c r="W6" s="4"/>
      <c r="X6" s="4"/>
      <c r="Y6" s="4"/>
      <c r="Z6" s="4"/>
      <c r="AA6" s="4"/>
      <c r="AB6" s="8"/>
      <c r="AC6" s="4"/>
      <c r="AD6" s="4"/>
      <c r="AE6" s="4"/>
      <c r="AF6" s="4"/>
      <c r="AG6" s="4"/>
      <c r="AH6" s="4" t="s">
        <v>94</v>
      </c>
      <c r="AI6" s="4"/>
      <c r="AJ6" s="4"/>
      <c r="AK6" s="4"/>
      <c r="AL6" s="4"/>
      <c r="AM6" s="4"/>
      <c r="AN6" s="7"/>
    </row>
    <row r="7" spans="1:40" ht="40.5">
      <c r="A7" s="3">
        <v>45814</v>
      </c>
      <c r="B7" s="4"/>
      <c r="C7" s="4" t="s">
        <v>94</v>
      </c>
      <c r="D7" s="5"/>
      <c r="E7" s="6" t="s">
        <v>463</v>
      </c>
      <c r="F7" s="7" t="s">
        <v>1345</v>
      </c>
      <c r="G7" s="7" t="s">
        <v>1346</v>
      </c>
      <c r="H7" s="4"/>
      <c r="I7" s="4"/>
      <c r="J7" s="4"/>
      <c r="K7" s="4"/>
      <c r="L7" s="4"/>
      <c r="M7" s="4"/>
      <c r="N7" s="4"/>
      <c r="O7" s="4" t="s">
        <v>94</v>
      </c>
      <c r="P7" s="4"/>
      <c r="Q7" s="4"/>
      <c r="R7" s="4"/>
      <c r="S7" s="4"/>
      <c r="T7" s="4"/>
      <c r="U7" s="4"/>
      <c r="V7" s="4"/>
      <c r="W7" s="4"/>
      <c r="X7" s="4"/>
      <c r="Y7" s="4"/>
      <c r="Z7" s="4"/>
      <c r="AA7" s="4"/>
      <c r="AB7" s="8"/>
      <c r="AC7" s="4"/>
      <c r="AD7" s="4"/>
      <c r="AE7" s="4"/>
      <c r="AF7" s="4"/>
      <c r="AG7" s="4"/>
      <c r="AH7" s="4"/>
      <c r="AI7" s="4"/>
      <c r="AJ7" s="4"/>
      <c r="AK7" s="4"/>
      <c r="AL7" s="4"/>
      <c r="AM7" s="4"/>
      <c r="AN7" s="7"/>
    </row>
    <row r="8" spans="1:40" ht="40.5">
      <c r="A8" s="3">
        <v>45814</v>
      </c>
      <c r="B8" s="4"/>
      <c r="C8" s="4" t="s">
        <v>94</v>
      </c>
      <c r="D8" s="5"/>
      <c r="E8" s="6" t="s">
        <v>411</v>
      </c>
      <c r="F8" s="7" t="s">
        <v>1347</v>
      </c>
      <c r="G8" s="7" t="s">
        <v>1348</v>
      </c>
      <c r="H8" s="4"/>
      <c r="I8" s="4"/>
      <c r="J8" s="4"/>
      <c r="K8" s="4"/>
      <c r="L8" s="4"/>
      <c r="M8" s="4" t="s">
        <v>94</v>
      </c>
      <c r="N8" s="4"/>
      <c r="O8" s="4"/>
      <c r="P8" s="4"/>
      <c r="Q8" s="4"/>
      <c r="R8" s="4"/>
      <c r="S8" s="4"/>
      <c r="T8" s="4"/>
      <c r="U8" s="4"/>
      <c r="V8" s="4"/>
      <c r="W8" s="4"/>
      <c r="X8" s="4"/>
      <c r="Y8" s="4"/>
      <c r="Z8" s="4"/>
      <c r="AA8" s="4"/>
      <c r="AB8" s="8"/>
      <c r="AC8" s="4"/>
      <c r="AD8" s="4"/>
      <c r="AE8" s="4"/>
      <c r="AF8" s="4"/>
      <c r="AG8" s="4"/>
      <c r="AH8" s="4"/>
      <c r="AI8" s="4"/>
      <c r="AJ8" s="4"/>
      <c r="AK8" s="4"/>
      <c r="AL8" s="4"/>
      <c r="AM8" s="4"/>
      <c r="AN8" s="7"/>
    </row>
    <row r="9" spans="1:40" ht="40.5">
      <c r="A9" s="3">
        <v>45815</v>
      </c>
      <c r="B9" s="4"/>
      <c r="C9" s="4" t="s">
        <v>94</v>
      </c>
      <c r="D9" s="5"/>
      <c r="E9" s="6" t="s">
        <v>411</v>
      </c>
      <c r="F9" s="7" t="s">
        <v>1349</v>
      </c>
      <c r="G9" s="7" t="s">
        <v>1350</v>
      </c>
      <c r="H9" s="4" t="s">
        <v>94</v>
      </c>
      <c r="I9" s="4"/>
      <c r="J9" s="4"/>
      <c r="K9" s="4"/>
      <c r="L9" s="4"/>
      <c r="M9" s="4"/>
      <c r="N9" s="4"/>
      <c r="O9" s="4"/>
      <c r="P9" s="4"/>
      <c r="Q9" s="4"/>
      <c r="R9" s="4"/>
      <c r="S9" s="4"/>
      <c r="T9" s="4"/>
      <c r="U9" s="4"/>
      <c r="V9" s="4"/>
      <c r="W9" s="4"/>
      <c r="X9" s="4"/>
      <c r="Y9" s="4"/>
      <c r="Z9" s="4"/>
      <c r="AA9" s="4"/>
      <c r="AB9" s="8"/>
      <c r="AC9" s="4"/>
      <c r="AD9" s="4"/>
      <c r="AE9" s="4"/>
      <c r="AF9" s="4"/>
      <c r="AG9" s="4"/>
      <c r="AH9" s="4"/>
      <c r="AI9" s="4"/>
      <c r="AJ9" s="4"/>
      <c r="AK9" s="4"/>
      <c r="AL9" s="4"/>
      <c r="AM9" s="4"/>
      <c r="AN9" s="7"/>
    </row>
    <row r="10" spans="1:40" ht="40.5">
      <c r="A10" s="3">
        <v>45815</v>
      </c>
      <c r="B10" s="4"/>
      <c r="C10" s="4" t="s">
        <v>94</v>
      </c>
      <c r="D10" s="5"/>
      <c r="E10" s="6" t="s">
        <v>618</v>
      </c>
      <c r="F10" s="6" t="s">
        <v>592</v>
      </c>
      <c r="G10" s="7" t="s">
        <v>1351</v>
      </c>
      <c r="H10" s="4"/>
      <c r="I10" s="4"/>
      <c r="J10" s="4"/>
      <c r="K10" s="4"/>
      <c r="L10" s="4"/>
      <c r="M10" s="4"/>
      <c r="N10" s="4"/>
      <c r="O10" s="4"/>
      <c r="P10" s="4"/>
      <c r="Q10" s="4"/>
      <c r="R10" s="4"/>
      <c r="S10" s="4"/>
      <c r="T10" s="4"/>
      <c r="U10" s="4"/>
      <c r="V10" s="4" t="s">
        <v>94</v>
      </c>
      <c r="W10" s="4"/>
      <c r="X10" s="4"/>
      <c r="Y10" s="4"/>
      <c r="Z10" s="4"/>
      <c r="AA10" s="4"/>
      <c r="AB10" s="8"/>
      <c r="AC10" s="4"/>
      <c r="AD10" s="4"/>
      <c r="AE10" s="4"/>
      <c r="AF10" s="4"/>
      <c r="AG10" s="4"/>
      <c r="AH10" s="4"/>
      <c r="AI10" s="4"/>
      <c r="AJ10" s="4"/>
      <c r="AK10" s="4"/>
      <c r="AL10" s="4"/>
      <c r="AM10" s="4"/>
      <c r="AN10" s="7"/>
    </row>
    <row r="11" spans="1:40" ht="40.5">
      <c r="A11" s="3">
        <v>45815</v>
      </c>
      <c r="B11" s="4" t="s">
        <v>94</v>
      </c>
      <c r="C11" s="4"/>
      <c r="D11" s="5"/>
      <c r="E11" s="6" t="s">
        <v>411</v>
      </c>
      <c r="F11" s="7" t="s">
        <v>1352</v>
      </c>
      <c r="G11" s="7" t="s">
        <v>1353</v>
      </c>
      <c r="H11" s="4" t="s">
        <v>94</v>
      </c>
      <c r="I11" s="4"/>
      <c r="J11" s="4"/>
      <c r="K11" s="4"/>
      <c r="L11" s="4"/>
      <c r="M11" s="4"/>
      <c r="N11" s="4"/>
      <c r="O11" s="4"/>
      <c r="P11" s="4"/>
      <c r="Q11" s="4"/>
      <c r="R11" s="4"/>
      <c r="S11" s="4"/>
      <c r="T11" s="4"/>
      <c r="U11" s="4"/>
      <c r="V11" s="4"/>
      <c r="W11" s="4"/>
      <c r="X11" s="4"/>
      <c r="Y11" s="4"/>
      <c r="Z11" s="4"/>
      <c r="AA11" s="4"/>
      <c r="AB11" s="8"/>
      <c r="AC11" s="4"/>
      <c r="AD11" s="4"/>
      <c r="AE11" s="4"/>
      <c r="AF11" s="4"/>
      <c r="AG11" s="4"/>
      <c r="AH11" s="4"/>
      <c r="AI11" s="4"/>
      <c r="AJ11" s="4"/>
      <c r="AK11" s="4"/>
      <c r="AL11" s="4"/>
      <c r="AM11" s="4"/>
      <c r="AN11" s="7"/>
    </row>
    <row r="12" spans="1:40" ht="40.5">
      <c r="A12" s="3">
        <v>45815</v>
      </c>
      <c r="B12" s="4" t="s">
        <v>94</v>
      </c>
      <c r="C12" s="4"/>
      <c r="D12" s="5"/>
      <c r="E12" s="6" t="s">
        <v>463</v>
      </c>
      <c r="F12" s="7" t="s">
        <v>1354</v>
      </c>
      <c r="G12" s="7" t="s">
        <v>1355</v>
      </c>
      <c r="H12" s="4"/>
      <c r="I12" s="4"/>
      <c r="J12" s="4"/>
      <c r="K12" s="4"/>
      <c r="L12" s="4"/>
      <c r="M12" s="4"/>
      <c r="N12" s="4"/>
      <c r="O12" s="4"/>
      <c r="P12" s="4"/>
      <c r="Q12" s="4"/>
      <c r="R12" s="4"/>
      <c r="S12" s="4"/>
      <c r="T12" s="4"/>
      <c r="U12" s="4"/>
      <c r="V12" s="4"/>
      <c r="W12" s="4"/>
      <c r="X12" s="4"/>
      <c r="Y12" s="4"/>
      <c r="Z12" s="4"/>
      <c r="AA12" s="4"/>
      <c r="AB12" s="8"/>
      <c r="AC12" s="4" t="s">
        <v>94</v>
      </c>
      <c r="AD12" s="4"/>
      <c r="AE12" s="4"/>
      <c r="AF12" s="4"/>
      <c r="AG12" s="4"/>
      <c r="AH12" s="4"/>
      <c r="AI12" s="4"/>
      <c r="AJ12" s="4"/>
      <c r="AK12" s="4"/>
      <c r="AL12" s="4"/>
      <c r="AM12" s="4"/>
      <c r="AN12" s="7"/>
    </row>
    <row r="13" spans="1:40" ht="27">
      <c r="A13" s="3">
        <v>45816</v>
      </c>
      <c r="B13" s="4"/>
      <c r="C13" s="4" t="s">
        <v>94</v>
      </c>
      <c r="D13" s="5"/>
      <c r="E13" s="6" t="s">
        <v>411</v>
      </c>
      <c r="F13" s="7" t="s">
        <v>1356</v>
      </c>
      <c r="G13" s="7" t="s">
        <v>1357</v>
      </c>
      <c r="H13" s="4"/>
      <c r="I13" s="4"/>
      <c r="J13" s="4"/>
      <c r="K13" s="4"/>
      <c r="L13" s="4"/>
      <c r="M13" s="4"/>
      <c r="N13" s="4"/>
      <c r="O13" s="4"/>
      <c r="P13" s="4"/>
      <c r="Q13" s="4"/>
      <c r="R13" s="4"/>
      <c r="S13" s="4"/>
      <c r="T13" s="4"/>
      <c r="U13" s="4"/>
      <c r="V13" s="4"/>
      <c r="W13" s="4"/>
      <c r="X13" s="4"/>
      <c r="Y13" s="4"/>
      <c r="Z13" s="4"/>
      <c r="AA13" s="4"/>
      <c r="AB13" s="8"/>
      <c r="AC13" s="4"/>
      <c r="AD13" s="4"/>
      <c r="AE13" s="4"/>
      <c r="AF13" s="4"/>
      <c r="AG13" s="4"/>
      <c r="AH13" s="4" t="s">
        <v>94</v>
      </c>
      <c r="AI13" s="4"/>
      <c r="AJ13" s="4"/>
      <c r="AK13" s="4"/>
      <c r="AL13" s="4"/>
      <c r="AM13" s="4"/>
      <c r="AN13" s="7"/>
    </row>
    <row r="14" spans="1:40" ht="40.5">
      <c r="A14" s="3">
        <v>45816</v>
      </c>
      <c r="B14" s="4"/>
      <c r="C14" s="4" t="s">
        <v>94</v>
      </c>
      <c r="D14" s="5"/>
      <c r="E14" s="6" t="s">
        <v>411</v>
      </c>
      <c r="F14" s="7" t="s">
        <v>1358</v>
      </c>
      <c r="G14" s="7" t="s">
        <v>1359</v>
      </c>
      <c r="H14" s="4" t="s">
        <v>94</v>
      </c>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40.5">
      <c r="A15" s="3">
        <v>45816</v>
      </c>
      <c r="B15" s="4" t="s">
        <v>94</v>
      </c>
      <c r="C15" s="4"/>
      <c r="D15" s="5"/>
      <c r="E15" s="6" t="s">
        <v>411</v>
      </c>
      <c r="F15" s="7" t="s">
        <v>1360</v>
      </c>
      <c r="G15" s="7" t="s">
        <v>1361</v>
      </c>
      <c r="H15" s="4"/>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t="s">
        <v>94</v>
      </c>
      <c r="AN15" s="7"/>
    </row>
    <row r="16" spans="1:40" ht="27">
      <c r="A16" s="3">
        <v>45817</v>
      </c>
      <c r="B16" s="4" t="s">
        <v>94</v>
      </c>
      <c r="C16" s="4"/>
      <c r="D16" s="5"/>
      <c r="E16" s="6" t="s">
        <v>411</v>
      </c>
      <c r="F16" s="7" t="s">
        <v>1362</v>
      </c>
      <c r="G16" s="7" t="s">
        <v>1363</v>
      </c>
      <c r="H16" s="4"/>
      <c r="I16" s="4"/>
      <c r="J16" s="4"/>
      <c r="K16" s="4"/>
      <c r="L16" s="4"/>
      <c r="M16" s="4"/>
      <c r="N16" s="4"/>
      <c r="O16" s="4"/>
      <c r="P16" s="4"/>
      <c r="Q16" s="4"/>
      <c r="R16" s="4"/>
      <c r="S16" s="4"/>
      <c r="T16" s="4"/>
      <c r="U16" s="4"/>
      <c r="V16" s="4"/>
      <c r="W16" s="4"/>
      <c r="X16" s="4"/>
      <c r="Y16" s="4"/>
      <c r="Z16" s="4"/>
      <c r="AA16" s="4"/>
      <c r="AB16" s="8"/>
      <c r="AC16" s="4" t="s">
        <v>94</v>
      </c>
      <c r="AD16" s="4"/>
      <c r="AE16" s="4"/>
      <c r="AF16" s="4"/>
      <c r="AG16" s="4"/>
      <c r="AH16" s="4"/>
      <c r="AI16" s="4"/>
      <c r="AJ16" s="4"/>
      <c r="AK16" s="4"/>
      <c r="AL16" s="4"/>
      <c r="AM16" s="4"/>
      <c r="AN16" s="7"/>
    </row>
    <row r="17" spans="1:40" ht="40.5">
      <c r="A17" s="3">
        <v>45817</v>
      </c>
      <c r="B17" s="4" t="s">
        <v>94</v>
      </c>
      <c r="C17" s="4"/>
      <c r="D17" s="5"/>
      <c r="E17" s="6" t="s">
        <v>411</v>
      </c>
      <c r="F17" s="7" t="s">
        <v>420</v>
      </c>
      <c r="G17" s="7" t="s">
        <v>1361</v>
      </c>
      <c r="H17" s="4"/>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t="s">
        <v>94</v>
      </c>
      <c r="AN17" s="7"/>
    </row>
    <row r="18" spans="1:40" ht="40.5">
      <c r="A18" s="3">
        <v>45817</v>
      </c>
      <c r="B18" s="4" t="s">
        <v>94</v>
      </c>
      <c r="C18" s="4"/>
      <c r="D18" s="5"/>
      <c r="E18" s="6" t="s">
        <v>411</v>
      </c>
      <c r="F18" s="7" t="s">
        <v>1364</v>
      </c>
      <c r="G18" s="7" t="s">
        <v>1365</v>
      </c>
      <c r="H18" s="4"/>
      <c r="I18" s="4"/>
      <c r="J18" s="4"/>
      <c r="K18" s="4"/>
      <c r="L18" s="4"/>
      <c r="M18" s="4"/>
      <c r="N18" s="4"/>
      <c r="O18" s="4"/>
      <c r="P18" s="4"/>
      <c r="Q18" s="4"/>
      <c r="R18" s="4"/>
      <c r="S18" s="4"/>
      <c r="T18" s="4"/>
      <c r="U18" s="4"/>
      <c r="V18" s="4"/>
      <c r="W18" s="4"/>
      <c r="X18" s="4"/>
      <c r="Y18" s="4"/>
      <c r="Z18" s="4"/>
      <c r="AA18" s="4"/>
      <c r="AB18" s="8"/>
      <c r="AC18" s="4" t="s">
        <v>94</v>
      </c>
      <c r="AD18" s="4"/>
      <c r="AE18" s="4"/>
      <c r="AF18" s="4"/>
      <c r="AG18" s="4"/>
      <c r="AH18" s="4"/>
      <c r="AI18" s="4"/>
      <c r="AJ18" s="4"/>
      <c r="AK18" s="4"/>
      <c r="AL18" s="4"/>
      <c r="AM18" s="4"/>
      <c r="AN18" s="7"/>
    </row>
    <row r="19" spans="1:40" ht="40.5">
      <c r="A19" s="3">
        <v>45817</v>
      </c>
      <c r="B19" s="4"/>
      <c r="C19" s="4"/>
      <c r="D19" s="5"/>
      <c r="E19" s="6" t="s">
        <v>618</v>
      </c>
      <c r="F19" s="7" t="s">
        <v>1366</v>
      </c>
      <c r="G19" s="7" t="s">
        <v>1359</v>
      </c>
      <c r="H19" s="4"/>
      <c r="I19" s="4"/>
      <c r="J19" s="4"/>
      <c r="K19" s="4"/>
      <c r="L19" s="4"/>
      <c r="M19" s="4"/>
      <c r="N19" s="4"/>
      <c r="O19" s="4"/>
      <c r="P19" s="4"/>
      <c r="Q19" s="4"/>
      <c r="R19" s="4"/>
      <c r="S19" s="4"/>
      <c r="T19" s="4" t="s">
        <v>94</v>
      </c>
      <c r="U19" s="4"/>
      <c r="V19" s="4"/>
      <c r="W19" s="4"/>
      <c r="X19" s="4"/>
      <c r="Y19" s="4"/>
      <c r="Z19" s="4"/>
      <c r="AA19" s="4"/>
      <c r="AB19" s="8"/>
      <c r="AC19" s="4"/>
      <c r="AD19" s="4"/>
      <c r="AE19" s="4"/>
      <c r="AF19" s="4"/>
      <c r="AG19" s="4"/>
      <c r="AH19" s="4"/>
      <c r="AI19" s="4"/>
      <c r="AJ19" s="4"/>
      <c r="AK19" s="4"/>
      <c r="AL19" s="4"/>
      <c r="AM19" s="4"/>
      <c r="AN19" s="7"/>
    </row>
    <row r="20" spans="1:40" ht="40.5">
      <c r="A20" s="3">
        <v>45818</v>
      </c>
      <c r="B20" s="4" t="s">
        <v>94</v>
      </c>
      <c r="C20" s="4"/>
      <c r="D20" s="5"/>
      <c r="E20" s="6" t="s">
        <v>411</v>
      </c>
      <c r="F20" s="7" t="s">
        <v>1367</v>
      </c>
      <c r="G20" s="7" t="s">
        <v>1368</v>
      </c>
      <c r="H20" s="4"/>
      <c r="I20" s="4"/>
      <c r="J20" s="4"/>
      <c r="K20" s="4"/>
      <c r="L20" s="4"/>
      <c r="M20" s="4"/>
      <c r="N20" s="4"/>
      <c r="O20" s="4"/>
      <c r="P20" s="4"/>
      <c r="Q20" s="4"/>
      <c r="R20" s="4"/>
      <c r="S20" s="4"/>
      <c r="T20" s="4"/>
      <c r="U20" s="4"/>
      <c r="V20" s="4"/>
      <c r="W20" s="4"/>
      <c r="X20" s="4"/>
      <c r="Y20" s="4"/>
      <c r="Z20" s="4"/>
      <c r="AA20" s="4"/>
      <c r="AB20" s="8"/>
      <c r="AC20" s="4" t="s">
        <v>94</v>
      </c>
      <c r="AD20" s="4"/>
      <c r="AE20" s="4"/>
      <c r="AF20" s="4"/>
      <c r="AG20" s="4"/>
      <c r="AH20" s="4"/>
      <c r="AI20" s="4"/>
      <c r="AJ20" s="4"/>
      <c r="AK20" s="4"/>
      <c r="AL20" s="4"/>
      <c r="AM20" s="4"/>
      <c r="AN20" s="7"/>
    </row>
    <row r="21" spans="1:40" ht="40.5">
      <c r="A21" s="3">
        <v>45818</v>
      </c>
      <c r="B21" s="4"/>
      <c r="C21" s="4" t="s">
        <v>94</v>
      </c>
      <c r="D21" s="5"/>
      <c r="E21" s="6" t="s">
        <v>411</v>
      </c>
      <c r="F21" s="7" t="s">
        <v>1370</v>
      </c>
      <c r="G21" s="7" t="s">
        <v>1369</v>
      </c>
      <c r="H21" s="4"/>
      <c r="I21" s="4"/>
      <c r="J21" s="4"/>
      <c r="K21" s="4"/>
      <c r="L21" s="4"/>
      <c r="M21" s="4"/>
      <c r="N21" s="4"/>
      <c r="O21" s="4"/>
      <c r="P21" s="4"/>
      <c r="Q21" s="4"/>
      <c r="R21" s="4"/>
      <c r="S21" s="4"/>
      <c r="T21" s="4"/>
      <c r="U21" s="4"/>
      <c r="V21" s="4"/>
      <c r="W21" s="4"/>
      <c r="X21" s="4"/>
      <c r="Y21" s="4"/>
      <c r="Z21" s="4"/>
      <c r="AA21" s="4"/>
      <c r="AB21" s="8"/>
      <c r="AC21" s="4" t="s">
        <v>94</v>
      </c>
      <c r="AD21" s="4"/>
      <c r="AE21" s="4"/>
      <c r="AF21" s="4"/>
      <c r="AG21" s="4"/>
      <c r="AH21" s="4"/>
      <c r="AI21" s="4"/>
      <c r="AJ21" s="4"/>
      <c r="AK21" s="4"/>
      <c r="AL21" s="4"/>
      <c r="AM21" s="4"/>
      <c r="AN21" s="7"/>
    </row>
    <row r="22" spans="1:40" ht="40.5">
      <c r="A22" s="3">
        <v>45818</v>
      </c>
      <c r="B22" s="4" t="s">
        <v>94</v>
      </c>
      <c r="C22" s="4"/>
      <c r="D22" s="5"/>
      <c r="E22" s="6" t="s">
        <v>411</v>
      </c>
      <c r="F22" s="7" t="s">
        <v>1371</v>
      </c>
      <c r="G22" s="7" t="s">
        <v>1368</v>
      </c>
      <c r="H22" s="4"/>
      <c r="I22" s="4"/>
      <c r="J22" s="4"/>
      <c r="K22" s="4"/>
      <c r="L22" s="4"/>
      <c r="M22" s="4"/>
      <c r="N22" s="4"/>
      <c r="O22" s="4"/>
      <c r="P22" s="4"/>
      <c r="Q22" s="4"/>
      <c r="R22" s="4"/>
      <c r="S22" s="4"/>
      <c r="T22" s="4"/>
      <c r="U22" s="4"/>
      <c r="V22" s="4"/>
      <c r="W22" s="4"/>
      <c r="X22" s="4"/>
      <c r="Y22" s="4"/>
      <c r="Z22" s="4"/>
      <c r="AA22" s="4"/>
      <c r="AB22" s="8"/>
      <c r="AC22" s="4" t="s">
        <v>94</v>
      </c>
      <c r="AD22" s="4"/>
      <c r="AE22" s="4"/>
      <c r="AF22" s="4"/>
      <c r="AG22" s="4"/>
      <c r="AH22" s="4"/>
      <c r="AI22" s="4"/>
      <c r="AJ22" s="4"/>
      <c r="AK22" s="4"/>
      <c r="AL22" s="4"/>
      <c r="AM22" s="4"/>
      <c r="AN22" s="7"/>
    </row>
    <row r="23" spans="1:40" ht="40.5">
      <c r="A23" s="3">
        <v>45818</v>
      </c>
      <c r="B23" s="4"/>
      <c r="C23" s="4" t="s">
        <v>94</v>
      </c>
      <c r="D23" s="5"/>
      <c r="E23" s="6" t="s">
        <v>411</v>
      </c>
      <c r="F23" s="7" t="s">
        <v>1372</v>
      </c>
      <c r="G23" s="7" t="s">
        <v>1359</v>
      </c>
      <c r="H23" s="4" t="s">
        <v>94</v>
      </c>
      <c r="I23" s="4"/>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c r="AN23" s="7"/>
    </row>
    <row r="24" spans="1:40" ht="40.5">
      <c r="A24" s="3">
        <v>45818</v>
      </c>
      <c r="B24" s="4"/>
      <c r="C24" s="4" t="s">
        <v>94</v>
      </c>
      <c r="D24" s="5"/>
      <c r="E24" s="6" t="s">
        <v>618</v>
      </c>
      <c r="F24" s="7" t="s">
        <v>1373</v>
      </c>
      <c r="G24" s="7" t="s">
        <v>1374</v>
      </c>
      <c r="H24" s="4" t="s">
        <v>94</v>
      </c>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7"/>
    </row>
    <row r="25" spans="1:40" ht="40.5">
      <c r="A25" s="3">
        <v>45818</v>
      </c>
      <c r="B25" s="4"/>
      <c r="C25" s="4" t="s">
        <v>94</v>
      </c>
      <c r="D25" s="5"/>
      <c r="E25" s="6" t="s">
        <v>618</v>
      </c>
      <c r="F25" s="7" t="s">
        <v>1375</v>
      </c>
      <c r="G25" s="7" t="s">
        <v>1376</v>
      </c>
      <c r="H25" s="4"/>
      <c r="I25" s="4"/>
      <c r="J25" s="4"/>
      <c r="K25" s="4"/>
      <c r="L25" s="4"/>
      <c r="M25" s="4"/>
      <c r="N25" s="4"/>
      <c r="O25" s="4"/>
      <c r="P25" s="4"/>
      <c r="Q25" s="4"/>
      <c r="R25" s="4"/>
      <c r="S25" s="4"/>
      <c r="T25" s="4"/>
      <c r="U25" s="4"/>
      <c r="V25" s="4"/>
      <c r="W25" s="4"/>
      <c r="X25" s="4"/>
      <c r="Y25" s="4"/>
      <c r="Z25" s="4" t="s">
        <v>94</v>
      </c>
      <c r="AA25" s="4"/>
      <c r="AB25" s="8"/>
      <c r="AC25" s="4"/>
      <c r="AD25" s="4"/>
      <c r="AE25" s="4"/>
      <c r="AF25" s="4"/>
      <c r="AG25" s="4"/>
      <c r="AH25" s="4"/>
      <c r="AI25" s="4"/>
      <c r="AJ25" s="4"/>
      <c r="AK25" s="4"/>
      <c r="AL25" s="4"/>
      <c r="AM25" s="4"/>
      <c r="AN25" s="7"/>
    </row>
    <row r="26" spans="1:40" ht="40.5">
      <c r="A26" s="3">
        <v>45818</v>
      </c>
      <c r="B26" s="4"/>
      <c r="C26" s="4" t="s">
        <v>94</v>
      </c>
      <c r="D26" s="5"/>
      <c r="E26" s="6" t="s">
        <v>411</v>
      </c>
      <c r="F26" s="7" t="s">
        <v>1377</v>
      </c>
      <c r="G26" s="7" t="s">
        <v>1378</v>
      </c>
      <c r="H26" s="4"/>
      <c r="I26" s="4"/>
      <c r="J26" s="4" t="s">
        <v>94</v>
      </c>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67.5">
      <c r="A27" s="3">
        <v>45819</v>
      </c>
      <c r="B27" s="4"/>
      <c r="C27" s="4" t="s">
        <v>41</v>
      </c>
      <c r="D27" s="5"/>
      <c r="E27" s="6" t="s">
        <v>435</v>
      </c>
      <c r="F27" s="7" t="s">
        <v>1379</v>
      </c>
      <c r="G27" s="7" t="s">
        <v>1380</v>
      </c>
      <c r="H27" s="4"/>
      <c r="I27" s="4"/>
      <c r="J27" s="4"/>
      <c r="K27" s="4"/>
      <c r="L27" s="4"/>
      <c r="M27" s="4"/>
      <c r="N27" s="4"/>
      <c r="O27" s="4"/>
      <c r="P27" s="4"/>
      <c r="Q27" s="4"/>
      <c r="R27" s="4"/>
      <c r="S27" s="4"/>
      <c r="T27" s="4"/>
      <c r="U27" s="4"/>
      <c r="V27" s="4"/>
      <c r="W27" s="4" t="s">
        <v>41</v>
      </c>
      <c r="X27" s="4"/>
      <c r="Y27" s="4"/>
      <c r="Z27" s="4"/>
      <c r="AA27" s="4"/>
      <c r="AB27" s="8"/>
      <c r="AC27" s="4"/>
      <c r="AD27" s="4"/>
      <c r="AE27" s="4"/>
      <c r="AF27" s="4"/>
      <c r="AG27" s="4"/>
      <c r="AH27" s="4"/>
      <c r="AI27" s="4"/>
      <c r="AJ27" s="4"/>
      <c r="AK27" s="4"/>
      <c r="AL27" s="4"/>
      <c r="AM27" s="4"/>
      <c r="AN27" s="7"/>
    </row>
    <row r="28" spans="1:40" ht="54">
      <c r="A28" s="3">
        <v>45819</v>
      </c>
      <c r="B28" s="3"/>
      <c r="C28" s="4" t="s">
        <v>41</v>
      </c>
      <c r="D28" s="5"/>
      <c r="E28" s="6" t="s">
        <v>435</v>
      </c>
      <c r="F28" s="7" t="s">
        <v>1381</v>
      </c>
      <c r="G28" s="7" t="s">
        <v>1382</v>
      </c>
      <c r="H28" s="4"/>
      <c r="I28" s="4"/>
      <c r="J28" s="4"/>
      <c r="K28" s="4"/>
      <c r="L28" s="4"/>
      <c r="M28" s="4"/>
      <c r="N28" s="4"/>
      <c r="O28" s="4"/>
      <c r="P28" s="4"/>
      <c r="Q28" s="4"/>
      <c r="R28" s="4"/>
      <c r="S28" s="4"/>
      <c r="T28" s="4"/>
      <c r="U28" s="4"/>
      <c r="V28" s="4"/>
      <c r="W28" s="4"/>
      <c r="X28" s="4"/>
      <c r="Y28" s="4"/>
      <c r="Z28" s="4"/>
      <c r="AA28" s="4" t="s">
        <v>41</v>
      </c>
      <c r="AB28" s="8"/>
      <c r="AC28" s="4"/>
      <c r="AD28" s="4"/>
      <c r="AE28" s="4"/>
      <c r="AF28" s="4"/>
      <c r="AG28" s="4"/>
      <c r="AH28" s="4"/>
      <c r="AI28" s="4"/>
      <c r="AJ28" s="4"/>
      <c r="AK28" s="4"/>
      <c r="AL28" s="4"/>
      <c r="AM28" s="4"/>
      <c r="AN28" s="7"/>
    </row>
    <row r="29" spans="1:40" ht="54">
      <c r="A29" s="3">
        <v>45820</v>
      </c>
      <c r="B29" s="66"/>
      <c r="C29" s="66" t="s">
        <v>41</v>
      </c>
      <c r="D29" s="66"/>
      <c r="E29" s="6" t="s">
        <v>506</v>
      </c>
      <c r="F29" s="7" t="s">
        <v>1383</v>
      </c>
      <c r="G29" s="7" t="s">
        <v>1384</v>
      </c>
      <c r="H29" s="4"/>
      <c r="I29" s="4"/>
      <c r="J29" s="4"/>
      <c r="K29" s="4"/>
      <c r="L29" s="4"/>
      <c r="M29" s="4"/>
      <c r="N29" s="4"/>
      <c r="O29" s="4"/>
      <c r="P29" s="4"/>
      <c r="Q29" s="4"/>
      <c r="R29" s="4"/>
      <c r="S29" s="4"/>
      <c r="T29" s="4"/>
      <c r="U29" s="4"/>
      <c r="V29" s="4"/>
      <c r="W29" s="4"/>
      <c r="X29" s="4"/>
      <c r="Y29" s="4"/>
      <c r="Z29" s="4"/>
      <c r="AA29" s="4"/>
      <c r="AB29" s="8"/>
      <c r="AC29" s="4" t="s">
        <v>41</v>
      </c>
      <c r="AD29" s="4"/>
      <c r="AE29" s="4"/>
      <c r="AF29" s="4"/>
      <c r="AG29" s="4"/>
      <c r="AH29" s="4"/>
      <c r="AI29" s="4"/>
      <c r="AJ29" s="4"/>
      <c r="AK29" s="4"/>
      <c r="AL29" s="4"/>
      <c r="AM29" s="4"/>
      <c r="AN29" s="7"/>
    </row>
    <row r="30" spans="1:40" ht="40.5">
      <c r="A30" s="3">
        <v>45820</v>
      </c>
      <c r="B30" s="4"/>
      <c r="C30" s="66" t="s">
        <v>41</v>
      </c>
      <c r="D30" s="5"/>
      <c r="E30" s="6" t="s">
        <v>506</v>
      </c>
      <c r="F30" s="7" t="s">
        <v>1383</v>
      </c>
      <c r="G30" s="7" t="s">
        <v>1385</v>
      </c>
      <c r="H30" s="4"/>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t="s">
        <v>41</v>
      </c>
      <c r="AJ30" s="4"/>
      <c r="AK30" s="4"/>
      <c r="AL30" s="4"/>
      <c r="AM30" s="4"/>
      <c r="AN30" s="7"/>
    </row>
    <row r="31" spans="1:40" ht="54">
      <c r="A31" s="3">
        <v>45820</v>
      </c>
      <c r="B31" s="4"/>
      <c r="C31" s="4" t="s">
        <v>41</v>
      </c>
      <c r="D31" s="5"/>
      <c r="E31" s="6" t="s">
        <v>435</v>
      </c>
      <c r="F31" s="7" t="s">
        <v>1386</v>
      </c>
      <c r="G31" s="7" t="s">
        <v>1387</v>
      </c>
      <c r="I31" s="4"/>
      <c r="J31" s="4"/>
      <c r="K31" s="4"/>
      <c r="L31" s="4"/>
      <c r="M31" s="4"/>
      <c r="N31" s="4"/>
      <c r="O31" s="4"/>
      <c r="P31" s="4"/>
      <c r="Q31" s="4"/>
      <c r="R31" s="4"/>
      <c r="S31" s="4"/>
      <c r="T31" s="4"/>
      <c r="U31" s="4"/>
      <c r="V31" s="4"/>
      <c r="W31" s="4"/>
      <c r="X31" s="4" t="s">
        <v>41</v>
      </c>
      <c r="Y31" s="4"/>
      <c r="Z31" s="4"/>
      <c r="AA31" s="4"/>
      <c r="AB31" s="8"/>
      <c r="AC31" s="4"/>
      <c r="AD31" s="4"/>
      <c r="AE31" s="4"/>
      <c r="AF31" s="4"/>
      <c r="AG31" s="4"/>
      <c r="AH31" s="4"/>
      <c r="AI31" s="4"/>
      <c r="AJ31" s="4"/>
      <c r="AK31" s="4"/>
      <c r="AL31" s="4"/>
      <c r="AM31" s="4"/>
      <c r="AN31" s="7"/>
    </row>
    <row r="32" spans="1:40" ht="40.5">
      <c r="A32" s="3">
        <v>45821</v>
      </c>
      <c r="B32" s="4"/>
      <c r="C32" s="4" t="s">
        <v>41</v>
      </c>
      <c r="D32" s="5"/>
      <c r="E32" s="6" t="s">
        <v>506</v>
      </c>
      <c r="F32" s="7" t="s">
        <v>1388</v>
      </c>
      <c r="G32" s="7" t="s">
        <v>1389</v>
      </c>
      <c r="I32" s="4"/>
      <c r="J32" s="4"/>
      <c r="K32" s="4"/>
      <c r="L32" s="4"/>
      <c r="M32" s="4"/>
      <c r="N32" s="4"/>
      <c r="O32" s="4"/>
      <c r="P32" s="4"/>
      <c r="Q32" s="4"/>
      <c r="R32" s="4"/>
      <c r="S32" s="4"/>
      <c r="T32" s="4"/>
      <c r="U32" s="4"/>
      <c r="V32" s="4"/>
      <c r="W32" s="4"/>
      <c r="X32" s="4"/>
      <c r="Y32" s="4"/>
      <c r="Z32" s="4"/>
      <c r="AA32" s="4"/>
      <c r="AB32" s="8"/>
      <c r="AC32" s="4" t="s">
        <v>41</v>
      </c>
      <c r="AD32" s="4"/>
      <c r="AE32" s="4"/>
      <c r="AF32" s="4"/>
      <c r="AG32" s="4"/>
      <c r="AH32" s="4"/>
      <c r="AI32" s="4"/>
      <c r="AJ32" s="4"/>
      <c r="AK32" s="4"/>
      <c r="AL32" s="4"/>
      <c r="AM32" s="4"/>
      <c r="AN32" s="7"/>
    </row>
    <row r="33" spans="1:40" ht="40.5">
      <c r="A33" s="3">
        <v>45824</v>
      </c>
      <c r="B33" s="4"/>
      <c r="C33" s="4" t="s">
        <v>94</v>
      </c>
      <c r="D33" s="5"/>
      <c r="E33" s="6" t="s">
        <v>463</v>
      </c>
      <c r="F33" s="7" t="s">
        <v>1390</v>
      </c>
      <c r="G33" s="7" t="s">
        <v>1391</v>
      </c>
      <c r="H33" s="4"/>
      <c r="I33" s="4"/>
      <c r="J33" s="4"/>
      <c r="K33" s="4"/>
      <c r="L33" s="4"/>
      <c r="M33" s="4"/>
      <c r="N33" s="4"/>
      <c r="O33" s="4"/>
      <c r="P33" s="4"/>
      <c r="Q33" s="4"/>
      <c r="R33" s="4"/>
      <c r="S33" s="4"/>
      <c r="T33" s="4"/>
      <c r="U33" s="4"/>
      <c r="V33" s="4"/>
      <c r="W33" s="4"/>
      <c r="X33" s="4"/>
      <c r="Y33" s="4"/>
      <c r="Z33" s="4"/>
      <c r="AA33" s="4" t="s">
        <v>41</v>
      </c>
      <c r="AB33" s="8"/>
      <c r="AC33" s="4"/>
      <c r="AD33" s="4"/>
      <c r="AE33" s="4"/>
      <c r="AF33" s="4"/>
      <c r="AG33" s="4"/>
      <c r="AH33" s="4"/>
      <c r="AI33" s="4"/>
      <c r="AJ33" s="4"/>
      <c r="AK33" s="4"/>
      <c r="AL33" s="4"/>
      <c r="AM33" s="4"/>
      <c r="AN33" s="7"/>
    </row>
    <row r="34" spans="1:40" ht="54">
      <c r="A34" s="3">
        <v>45825</v>
      </c>
      <c r="B34" s="4"/>
      <c r="C34" s="4" t="s">
        <v>41</v>
      </c>
      <c r="D34" s="5"/>
      <c r="E34" s="6" t="s">
        <v>411</v>
      </c>
      <c r="F34" s="7" t="s">
        <v>1392</v>
      </c>
      <c r="G34" s="7" t="s">
        <v>1393</v>
      </c>
      <c r="H34" s="4" t="s">
        <v>94</v>
      </c>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c r="AN34" s="7"/>
    </row>
    <row r="35" spans="1:40" ht="39.75" customHeight="1">
      <c r="A35" s="3">
        <v>45825</v>
      </c>
      <c r="B35" s="4"/>
      <c r="C35" s="4" t="s">
        <v>94</v>
      </c>
      <c r="D35" s="5"/>
      <c r="E35" s="6" t="s">
        <v>411</v>
      </c>
      <c r="F35" s="7" t="s">
        <v>1394</v>
      </c>
      <c r="G35" s="7" t="s">
        <v>1395</v>
      </c>
      <c r="H35" s="4"/>
      <c r="I35" s="4"/>
      <c r="J35" s="4"/>
      <c r="K35" s="4"/>
      <c r="L35" s="4"/>
      <c r="M35" s="4"/>
      <c r="N35" s="4"/>
      <c r="O35" s="4"/>
      <c r="P35" s="4"/>
      <c r="Q35" s="4"/>
      <c r="R35" s="4"/>
      <c r="S35" s="4"/>
      <c r="T35" s="4"/>
      <c r="U35" s="4"/>
      <c r="V35" s="4"/>
      <c r="W35" s="4"/>
      <c r="X35" s="4"/>
      <c r="Y35" s="4"/>
      <c r="Z35" s="4"/>
      <c r="AA35" s="4" t="s">
        <v>94</v>
      </c>
      <c r="AB35" s="8"/>
      <c r="AC35" s="4"/>
      <c r="AD35" s="4"/>
      <c r="AE35" s="4"/>
      <c r="AF35" s="4"/>
      <c r="AG35" s="4"/>
      <c r="AH35" s="4"/>
      <c r="AI35" s="4"/>
      <c r="AJ35" s="4"/>
      <c r="AK35" s="4"/>
      <c r="AL35" s="4"/>
      <c r="AM35" s="4"/>
      <c r="AN35" s="7"/>
    </row>
    <row r="36" spans="1:40" ht="40.5">
      <c r="A36" s="3">
        <v>45825</v>
      </c>
      <c r="B36" s="4"/>
      <c r="C36" s="4" t="s">
        <v>94</v>
      </c>
      <c r="D36" s="5"/>
      <c r="E36" s="6" t="s">
        <v>411</v>
      </c>
      <c r="F36" s="7" t="s">
        <v>1396</v>
      </c>
      <c r="G36" s="7" t="s">
        <v>1397</v>
      </c>
      <c r="H36" s="4"/>
      <c r="I36" s="4"/>
      <c r="J36" s="4"/>
      <c r="K36" s="4"/>
      <c r="L36" s="4"/>
      <c r="M36" s="4"/>
      <c r="N36" s="4"/>
      <c r="O36" s="4"/>
      <c r="P36" s="4"/>
      <c r="Q36" s="4"/>
      <c r="R36" s="4"/>
      <c r="S36" s="4"/>
      <c r="T36" s="4"/>
      <c r="U36" s="4"/>
      <c r="V36" s="4"/>
      <c r="W36" s="4"/>
      <c r="X36" s="4"/>
      <c r="Y36" s="4"/>
      <c r="Z36" s="4"/>
      <c r="AA36" s="4"/>
      <c r="AB36" s="8"/>
      <c r="AC36" s="4" t="s">
        <v>94</v>
      </c>
      <c r="AD36" s="4"/>
      <c r="AE36" s="4"/>
      <c r="AF36" s="4"/>
      <c r="AG36" s="4"/>
      <c r="AH36" s="4"/>
      <c r="AI36" s="4"/>
      <c r="AJ36" s="4"/>
      <c r="AK36" s="4"/>
      <c r="AL36" s="4"/>
      <c r="AM36" s="4"/>
      <c r="AN36" s="7"/>
    </row>
    <row r="37" spans="1:40" ht="38.25" customHeight="1">
      <c r="A37" s="3">
        <v>45825</v>
      </c>
      <c r="B37" s="4"/>
      <c r="C37" s="4" t="s">
        <v>94</v>
      </c>
      <c r="D37" s="5"/>
      <c r="E37" s="6" t="s">
        <v>411</v>
      </c>
      <c r="F37" s="7" t="s">
        <v>1398</v>
      </c>
      <c r="G37" s="7" t="s">
        <v>1399</v>
      </c>
      <c r="H37" s="4" t="s">
        <v>94</v>
      </c>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ht="40.5">
      <c r="A38" s="3">
        <v>45827</v>
      </c>
      <c r="B38" s="4"/>
      <c r="C38" s="4" t="s">
        <v>94</v>
      </c>
      <c r="D38" s="5"/>
      <c r="E38" s="6" t="s">
        <v>411</v>
      </c>
      <c r="F38" s="7" t="s">
        <v>1400</v>
      </c>
      <c r="G38" s="7" t="s">
        <v>1401</v>
      </c>
      <c r="H38" s="4"/>
      <c r="I38" s="4"/>
      <c r="J38" s="4"/>
      <c r="K38" s="4"/>
      <c r="L38" s="4"/>
      <c r="M38" s="4"/>
      <c r="N38" s="4"/>
      <c r="O38" s="4"/>
      <c r="P38" s="4"/>
      <c r="Q38" s="4"/>
      <c r="R38" s="4"/>
      <c r="S38" s="4"/>
      <c r="T38" s="4"/>
      <c r="U38" s="4"/>
      <c r="V38" s="4"/>
      <c r="W38" s="4"/>
      <c r="X38" s="4"/>
      <c r="Y38" s="4"/>
      <c r="Z38" s="4"/>
      <c r="AA38" s="4" t="s">
        <v>94</v>
      </c>
      <c r="AB38" s="8"/>
      <c r="AC38" s="4"/>
      <c r="AD38" s="4"/>
      <c r="AE38" s="4"/>
      <c r="AF38" s="4"/>
      <c r="AG38" s="4"/>
      <c r="AH38" s="4"/>
      <c r="AI38" s="4"/>
      <c r="AJ38" s="4"/>
      <c r="AK38" s="4"/>
      <c r="AL38" s="4"/>
      <c r="AM38" s="4"/>
      <c r="AN38" s="7"/>
    </row>
    <row r="39" spans="1:40" ht="39.75" customHeight="1">
      <c r="A39" s="3">
        <v>45827</v>
      </c>
      <c r="B39" s="4"/>
      <c r="C39" s="4" t="s">
        <v>94</v>
      </c>
      <c r="D39" s="5"/>
      <c r="E39" s="6" t="s">
        <v>618</v>
      </c>
      <c r="F39" s="7" t="s">
        <v>1402</v>
      </c>
      <c r="G39" s="7" t="s">
        <v>1403</v>
      </c>
      <c r="H39" s="4"/>
      <c r="I39" s="4"/>
      <c r="J39" s="4"/>
      <c r="K39" s="4"/>
      <c r="L39" s="4"/>
      <c r="M39" s="4"/>
      <c r="N39" s="4"/>
      <c r="O39" s="4"/>
      <c r="P39" s="4"/>
      <c r="Q39" s="4"/>
      <c r="R39" s="4"/>
      <c r="S39" s="4"/>
      <c r="T39" s="4"/>
      <c r="U39" s="4"/>
      <c r="V39" s="4"/>
      <c r="W39" s="4"/>
      <c r="X39" s="4"/>
      <c r="Y39" s="4"/>
      <c r="Z39" s="4"/>
      <c r="AA39" s="4"/>
      <c r="AB39" s="8"/>
      <c r="AC39" s="4" t="s">
        <v>94</v>
      </c>
      <c r="AD39" s="4"/>
      <c r="AE39" s="4"/>
      <c r="AF39" s="4"/>
      <c r="AG39" s="4"/>
      <c r="AH39" s="4"/>
      <c r="AI39" s="4"/>
      <c r="AJ39" s="4"/>
      <c r="AK39" s="4"/>
      <c r="AL39" s="4"/>
      <c r="AM39" s="4"/>
      <c r="AN39" s="7"/>
    </row>
    <row r="40" spans="1:40" ht="40.5">
      <c r="A40" s="3">
        <v>45827</v>
      </c>
      <c r="B40" s="4"/>
      <c r="C40" s="4" t="s">
        <v>94</v>
      </c>
      <c r="D40" s="5"/>
      <c r="E40" s="6" t="s">
        <v>463</v>
      </c>
      <c r="F40" s="7" t="s">
        <v>1404</v>
      </c>
      <c r="G40" s="7" t="s">
        <v>1405</v>
      </c>
      <c r="H40" s="4"/>
      <c r="I40" s="4"/>
      <c r="J40" s="4"/>
      <c r="K40" s="4"/>
      <c r="L40" s="4"/>
      <c r="M40" s="4"/>
      <c r="N40" s="4"/>
      <c r="O40" s="4"/>
      <c r="P40" s="4"/>
      <c r="Q40" s="4"/>
      <c r="R40" s="4"/>
      <c r="S40" s="4"/>
      <c r="T40" s="4"/>
      <c r="U40" s="4"/>
      <c r="V40" s="4"/>
      <c r="W40" s="4"/>
      <c r="X40" s="4"/>
      <c r="Y40" s="4"/>
      <c r="Z40" s="4"/>
      <c r="AA40" s="4"/>
      <c r="AB40" s="8"/>
      <c r="AC40" s="4" t="s">
        <v>41</v>
      </c>
      <c r="AD40" s="4"/>
      <c r="AE40" s="4"/>
      <c r="AF40" s="4"/>
      <c r="AG40" s="4"/>
      <c r="AH40" s="4"/>
      <c r="AI40" s="4"/>
      <c r="AJ40" s="4"/>
      <c r="AK40" s="4"/>
      <c r="AL40" s="4"/>
      <c r="AM40" s="4"/>
      <c r="AN40" s="7"/>
    </row>
    <row r="41" spans="1:40" ht="54">
      <c r="A41" s="3">
        <v>45828</v>
      </c>
      <c r="B41" s="4"/>
      <c r="C41" s="4" t="s">
        <v>94</v>
      </c>
      <c r="D41" s="5"/>
      <c r="E41" s="6" t="s">
        <v>411</v>
      </c>
      <c r="F41" s="7" t="s">
        <v>1406</v>
      </c>
      <c r="G41" s="7" t="s">
        <v>1407</v>
      </c>
      <c r="H41" s="4" t="s">
        <v>94</v>
      </c>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ht="94.5">
      <c r="A42" s="3">
        <v>45831</v>
      </c>
      <c r="B42" s="4"/>
      <c r="C42" s="4" t="s">
        <v>41</v>
      </c>
      <c r="D42" s="5"/>
      <c r="E42" s="6" t="s">
        <v>435</v>
      </c>
      <c r="F42" s="7" t="s">
        <v>1408</v>
      </c>
      <c r="G42" s="7" t="s">
        <v>1409</v>
      </c>
      <c r="H42" s="4" t="s">
        <v>41</v>
      </c>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ht="40.5">
      <c r="A43" s="3">
        <v>45831</v>
      </c>
      <c r="B43" s="4"/>
      <c r="C43" s="4" t="s">
        <v>41</v>
      </c>
      <c r="D43" s="5"/>
      <c r="E43" s="6" t="s">
        <v>435</v>
      </c>
      <c r="F43" s="7" t="s">
        <v>1410</v>
      </c>
      <c r="G43" s="7" t="s">
        <v>1411</v>
      </c>
      <c r="H43" s="4" t="s">
        <v>41</v>
      </c>
      <c r="I43" s="4"/>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c r="AN43" s="7"/>
    </row>
    <row r="44" spans="1:40" ht="54">
      <c r="A44" s="3">
        <v>45833</v>
      </c>
      <c r="B44" s="4" t="s">
        <v>41</v>
      </c>
      <c r="C44" s="4"/>
      <c r="D44" s="5"/>
      <c r="E44" s="6" t="s">
        <v>1193</v>
      </c>
      <c r="F44" s="7" t="s">
        <v>1412</v>
      </c>
      <c r="G44" s="7" t="s">
        <v>1413</v>
      </c>
      <c r="H44" s="4"/>
      <c r="I44" s="4"/>
      <c r="J44" s="4"/>
      <c r="K44" s="4"/>
      <c r="L44" s="4"/>
      <c r="M44" s="4"/>
      <c r="N44" s="4"/>
      <c r="O44" s="4"/>
      <c r="P44" s="4"/>
      <c r="Q44" s="4"/>
      <c r="R44" s="4"/>
      <c r="S44" s="4"/>
      <c r="T44" s="4"/>
      <c r="U44" s="4"/>
      <c r="V44" s="4"/>
      <c r="W44" s="4"/>
      <c r="X44" s="4"/>
      <c r="Y44" s="4"/>
      <c r="Z44" s="4"/>
      <c r="AA44" s="4"/>
      <c r="AB44" s="8"/>
      <c r="AC44" s="4" t="s">
        <v>41</v>
      </c>
      <c r="AD44" s="4"/>
      <c r="AE44" s="4"/>
      <c r="AF44" s="4"/>
      <c r="AG44" s="4"/>
      <c r="AH44" s="4"/>
      <c r="AI44" s="4"/>
      <c r="AJ44" s="4"/>
      <c r="AK44" s="4"/>
      <c r="AL44" s="4"/>
      <c r="AM44" s="4"/>
      <c r="AN44" s="7"/>
    </row>
    <row r="45" spans="1:40" ht="54">
      <c r="A45" s="3">
        <v>45833</v>
      </c>
      <c r="B45" s="4"/>
      <c r="C45" s="4" t="s">
        <v>41</v>
      </c>
      <c r="D45" s="5"/>
      <c r="E45" s="6" t="s">
        <v>435</v>
      </c>
      <c r="F45" s="7" t="s">
        <v>1414</v>
      </c>
      <c r="G45" s="7" t="s">
        <v>1415</v>
      </c>
      <c r="H45" s="4" t="s">
        <v>41</v>
      </c>
      <c r="I45" s="4"/>
      <c r="J45" s="4"/>
      <c r="K45" s="4"/>
      <c r="L45" s="4"/>
      <c r="M45" s="4"/>
      <c r="N45" s="4"/>
      <c r="O45" s="4"/>
      <c r="P45" s="4"/>
      <c r="Q45" s="4"/>
      <c r="R45" s="4"/>
      <c r="S45" s="4"/>
      <c r="T45" s="4"/>
      <c r="U45" s="4"/>
      <c r="V45" s="4"/>
      <c r="W45" s="4"/>
      <c r="X45" s="4"/>
      <c r="Y45" s="4"/>
      <c r="Z45" s="4"/>
      <c r="AA45" s="4"/>
      <c r="AB45" s="8"/>
      <c r="AC45" s="4"/>
      <c r="AD45" s="4"/>
      <c r="AE45" s="4"/>
      <c r="AF45" s="4"/>
      <c r="AG45" s="4"/>
      <c r="AH45" s="4"/>
      <c r="AI45" s="4"/>
      <c r="AJ45" s="4"/>
      <c r="AK45" s="4"/>
      <c r="AL45" s="4"/>
      <c r="AM45" s="4"/>
      <c r="AN45" s="7"/>
    </row>
    <row r="46" spans="1:40" ht="54">
      <c r="A46" s="3">
        <v>45833</v>
      </c>
      <c r="B46" s="4"/>
      <c r="C46" s="4" t="s">
        <v>41</v>
      </c>
      <c r="D46" s="5"/>
      <c r="E46" s="6" t="s">
        <v>435</v>
      </c>
      <c r="F46" s="7" t="s">
        <v>1416</v>
      </c>
      <c r="G46" s="7" t="s">
        <v>1417</v>
      </c>
      <c r="H46" s="4" t="s">
        <v>41</v>
      </c>
      <c r="I46" s="4"/>
      <c r="J46" s="4"/>
      <c r="K46" s="4"/>
      <c r="L46" s="4"/>
      <c r="M46" s="4"/>
      <c r="N46" s="4"/>
      <c r="O46" s="4"/>
      <c r="P46" s="4"/>
      <c r="Q46" s="4"/>
      <c r="R46" s="4"/>
      <c r="S46" s="4"/>
      <c r="T46" s="4"/>
      <c r="U46" s="4"/>
      <c r="V46" s="4"/>
      <c r="W46" s="4"/>
      <c r="X46" s="4"/>
      <c r="Y46" s="4"/>
      <c r="Z46" s="4"/>
      <c r="AA46" s="4"/>
      <c r="AB46" s="8"/>
      <c r="AC46" s="4"/>
      <c r="AD46" s="4"/>
      <c r="AE46" s="4"/>
      <c r="AF46" s="4"/>
      <c r="AG46" s="4"/>
      <c r="AH46" s="4"/>
      <c r="AI46" s="4"/>
      <c r="AJ46" s="4"/>
      <c r="AK46" s="4"/>
      <c r="AL46" s="4"/>
      <c r="AM46" s="4"/>
      <c r="AN46" s="7"/>
    </row>
    <row r="47" spans="1:40" ht="54">
      <c r="A47" s="3">
        <v>45834</v>
      </c>
      <c r="B47" s="4"/>
      <c r="C47" s="4" t="s">
        <v>94</v>
      </c>
      <c r="D47" s="5"/>
      <c r="E47" s="6" t="s">
        <v>411</v>
      </c>
      <c r="F47" s="7" t="s">
        <v>1418</v>
      </c>
      <c r="G47" s="7" t="s">
        <v>1419</v>
      </c>
      <c r="H47" s="4"/>
      <c r="I47" s="4"/>
      <c r="J47" s="4"/>
      <c r="K47" s="4"/>
      <c r="L47" s="4"/>
      <c r="M47" s="4"/>
      <c r="N47" s="4"/>
      <c r="O47" s="4"/>
      <c r="P47" s="4"/>
      <c r="Q47" s="4"/>
      <c r="R47" s="4"/>
      <c r="S47" s="4"/>
      <c r="T47" s="4"/>
      <c r="U47" s="4"/>
      <c r="V47" s="4"/>
      <c r="W47" s="4" t="s">
        <v>94</v>
      </c>
      <c r="X47" s="4"/>
      <c r="Y47" s="4"/>
      <c r="Z47" s="4"/>
      <c r="AA47" s="4"/>
      <c r="AB47" s="8"/>
      <c r="AC47" s="4"/>
      <c r="AD47" s="4"/>
      <c r="AE47" s="4"/>
      <c r="AF47" s="4"/>
      <c r="AG47" s="4"/>
      <c r="AH47" s="4"/>
      <c r="AI47" s="4"/>
      <c r="AJ47" s="4"/>
      <c r="AK47" s="4"/>
      <c r="AL47" s="4"/>
      <c r="AM47" s="4"/>
      <c r="AN47" s="7"/>
    </row>
    <row r="48" spans="1:40" ht="40.5">
      <c r="A48" s="3">
        <v>45834</v>
      </c>
      <c r="B48" s="4"/>
      <c r="C48" s="4" t="s">
        <v>94</v>
      </c>
      <c r="D48" s="5"/>
      <c r="E48" s="6" t="s">
        <v>411</v>
      </c>
      <c r="F48" s="7" t="s">
        <v>1420</v>
      </c>
      <c r="G48" s="7" t="s">
        <v>1421</v>
      </c>
      <c r="H48" s="4"/>
      <c r="I48" s="4"/>
      <c r="J48" s="4"/>
      <c r="K48" s="4"/>
      <c r="L48" s="4"/>
      <c r="M48" s="4"/>
      <c r="N48" s="4"/>
      <c r="O48" s="4"/>
      <c r="P48" s="4"/>
      <c r="Q48" s="4"/>
      <c r="R48" s="4"/>
      <c r="S48" s="4"/>
      <c r="T48" s="4"/>
      <c r="U48" s="4"/>
      <c r="V48" s="4"/>
      <c r="W48" s="4"/>
      <c r="X48" s="4"/>
      <c r="Y48" s="4"/>
      <c r="Z48" s="4"/>
      <c r="AA48" s="4"/>
      <c r="AB48" s="8"/>
      <c r="AC48" s="4"/>
      <c r="AD48" s="4"/>
      <c r="AE48" s="4"/>
      <c r="AF48" s="4"/>
      <c r="AG48" s="4"/>
      <c r="AH48" s="4" t="s">
        <v>94</v>
      </c>
      <c r="AI48" s="4"/>
      <c r="AJ48" s="4"/>
      <c r="AK48" s="4"/>
      <c r="AL48" s="4"/>
      <c r="AM48" s="4"/>
      <c r="AN48" s="7"/>
    </row>
    <row r="49" spans="1:40" ht="54">
      <c r="A49" s="3">
        <v>45835</v>
      </c>
      <c r="B49" s="4"/>
      <c r="C49" s="4" t="s">
        <v>94</v>
      </c>
      <c r="D49" s="5"/>
      <c r="E49" s="6" t="s">
        <v>411</v>
      </c>
      <c r="F49" s="7" t="s">
        <v>1422</v>
      </c>
      <c r="G49" s="7" t="s">
        <v>1423</v>
      </c>
      <c r="H49" s="4"/>
      <c r="I49" s="4"/>
      <c r="J49" s="4"/>
      <c r="K49" s="4"/>
      <c r="L49" s="4"/>
      <c r="M49" s="4"/>
      <c r="N49" s="4"/>
      <c r="O49" s="4"/>
      <c r="P49" s="4"/>
      <c r="Q49" s="4"/>
      <c r="R49" s="4"/>
      <c r="S49" s="4"/>
      <c r="T49" s="4"/>
      <c r="U49" s="4"/>
      <c r="V49" s="4"/>
      <c r="W49" s="4"/>
      <c r="X49" s="4"/>
      <c r="Y49" s="4"/>
      <c r="Z49" s="4"/>
      <c r="AA49" s="4" t="s">
        <v>94</v>
      </c>
      <c r="AB49" s="8"/>
      <c r="AC49" s="4"/>
      <c r="AD49" s="4"/>
      <c r="AE49" s="4"/>
      <c r="AF49" s="4"/>
      <c r="AG49" s="4"/>
      <c r="AH49" s="4"/>
      <c r="AI49" s="4"/>
      <c r="AJ49" s="4"/>
      <c r="AK49" s="4"/>
      <c r="AL49" s="4"/>
      <c r="AM49" s="4"/>
      <c r="AN49" s="7"/>
    </row>
    <row r="50" spans="1:40" ht="39.75" customHeight="1">
      <c r="A50" s="3">
        <v>45836</v>
      </c>
      <c r="B50" s="4"/>
      <c r="C50" s="4" t="s">
        <v>94</v>
      </c>
      <c r="D50" s="5"/>
      <c r="E50" s="6" t="s">
        <v>411</v>
      </c>
      <c r="F50" s="7" t="s">
        <v>1424</v>
      </c>
      <c r="G50" s="7" t="s">
        <v>1425</v>
      </c>
      <c r="H50" s="4"/>
      <c r="I50" s="4"/>
      <c r="J50" s="4"/>
      <c r="K50" s="4"/>
      <c r="L50" s="4"/>
      <c r="M50" s="4"/>
      <c r="N50" s="4"/>
      <c r="O50" s="4"/>
      <c r="P50" s="4"/>
      <c r="Q50" s="4"/>
      <c r="R50" s="4"/>
      <c r="S50" s="4"/>
      <c r="T50" s="4"/>
      <c r="U50" s="4"/>
      <c r="V50" s="4"/>
      <c r="W50" s="4"/>
      <c r="X50" s="4"/>
      <c r="Y50" s="4"/>
      <c r="Z50" s="4"/>
      <c r="AA50" s="4"/>
      <c r="AB50" s="8"/>
      <c r="AC50" s="4"/>
      <c r="AD50" s="4"/>
      <c r="AE50" s="4"/>
      <c r="AF50" s="4"/>
      <c r="AG50" s="4"/>
      <c r="AH50" s="4"/>
      <c r="AI50" s="4"/>
      <c r="AJ50" s="4" t="s">
        <v>94</v>
      </c>
      <c r="AK50" s="4"/>
      <c r="AL50" s="4"/>
      <c r="AM50" s="4"/>
      <c r="AN50" s="7"/>
    </row>
    <row r="51" spans="1:40" ht="40.5">
      <c r="A51" s="3">
        <v>45838</v>
      </c>
      <c r="B51" s="4"/>
      <c r="C51" s="4" t="s">
        <v>94</v>
      </c>
      <c r="D51" s="5"/>
      <c r="E51" s="6" t="s">
        <v>618</v>
      </c>
      <c r="F51" s="7" t="s">
        <v>1427</v>
      </c>
      <c r="G51" s="7" t="s">
        <v>1428</v>
      </c>
      <c r="H51" s="4"/>
      <c r="I51" s="4"/>
      <c r="J51" s="4"/>
      <c r="K51" s="4"/>
      <c r="L51" s="4"/>
      <c r="M51" s="4"/>
      <c r="N51" s="4" t="s">
        <v>94</v>
      </c>
      <c r="O51" s="4"/>
      <c r="P51" s="4"/>
      <c r="Q51" s="4"/>
      <c r="R51" s="4"/>
      <c r="S51" s="4"/>
      <c r="T51" s="4"/>
      <c r="U51" s="4"/>
      <c r="V51" s="4"/>
      <c r="W51" s="4"/>
      <c r="X51" s="4"/>
      <c r="Y51" s="4"/>
      <c r="Z51" s="4"/>
      <c r="AA51" s="4"/>
      <c r="AB51" s="8"/>
      <c r="AC51" s="4"/>
      <c r="AD51" s="4"/>
      <c r="AE51" s="4"/>
      <c r="AF51" s="4"/>
      <c r="AG51" s="4"/>
      <c r="AH51" s="4"/>
      <c r="AI51" s="4"/>
      <c r="AJ51" s="4"/>
      <c r="AK51" s="4"/>
      <c r="AL51" s="4"/>
      <c r="AM51" s="4"/>
      <c r="AN51" s="7"/>
    </row>
    <row r="52" spans="1:40">
      <c r="A52" s="3"/>
      <c r="B52" s="4"/>
      <c r="C52" s="4"/>
      <c r="D52" s="5"/>
      <c r="E52" s="6"/>
      <c r="F52" s="7"/>
      <c r="G52" s="7"/>
      <c r="H52" s="4"/>
      <c r="I52" s="4"/>
      <c r="J52" s="4"/>
      <c r="K52" s="4"/>
      <c r="L52" s="4"/>
      <c r="M52" s="4"/>
      <c r="N52" s="4"/>
      <c r="O52" s="4"/>
      <c r="P52" s="4"/>
      <c r="Q52" s="4"/>
      <c r="R52" s="4"/>
      <c r="S52" s="4"/>
      <c r="T52" s="4"/>
      <c r="U52" s="4"/>
      <c r="V52" s="4"/>
      <c r="W52" s="4"/>
      <c r="X52" s="4"/>
      <c r="Y52" s="4"/>
      <c r="Z52" s="4"/>
      <c r="AA52" s="4"/>
      <c r="AB52" s="8"/>
      <c r="AC52" s="4"/>
      <c r="AD52" s="4"/>
      <c r="AE52" s="4"/>
      <c r="AF52" s="4"/>
      <c r="AG52" s="4"/>
      <c r="AH52" s="4"/>
      <c r="AI52" s="4"/>
      <c r="AJ52" s="4"/>
      <c r="AK52" s="4"/>
      <c r="AL52" s="4"/>
      <c r="AM52" s="4"/>
      <c r="AN52" s="7"/>
    </row>
    <row r="53" spans="1:40">
      <c r="A53" s="12"/>
      <c r="B53" s="13"/>
      <c r="C53" s="13"/>
      <c r="D53" s="14"/>
      <c r="E53" s="15"/>
      <c r="F53" s="16"/>
      <c r="G53" s="17"/>
      <c r="H53" s="13">
        <f>COUNTIF(H3:H52,"X")</f>
        <v>12</v>
      </c>
      <c r="I53" s="13">
        <f t="shared" ref="I53:AH53" si="0">COUNTIF(I3:I52,"X")</f>
        <v>0</v>
      </c>
      <c r="J53" s="13">
        <f t="shared" si="0"/>
        <v>1</v>
      </c>
      <c r="K53" s="13">
        <f t="shared" si="0"/>
        <v>0</v>
      </c>
      <c r="L53" s="13">
        <f t="shared" si="0"/>
        <v>0</v>
      </c>
      <c r="M53" s="13">
        <f t="shared" si="0"/>
        <v>1</v>
      </c>
      <c r="N53" s="13">
        <f t="shared" si="0"/>
        <v>2</v>
      </c>
      <c r="O53" s="13">
        <f t="shared" si="0"/>
        <v>1</v>
      </c>
      <c r="P53" s="13">
        <f t="shared" si="0"/>
        <v>0</v>
      </c>
      <c r="Q53" s="13">
        <f t="shared" si="0"/>
        <v>0</v>
      </c>
      <c r="R53" s="13">
        <f t="shared" si="0"/>
        <v>1</v>
      </c>
      <c r="S53" s="13">
        <f t="shared" si="0"/>
        <v>0</v>
      </c>
      <c r="T53" s="13">
        <f t="shared" si="0"/>
        <v>1</v>
      </c>
      <c r="U53" s="13">
        <f t="shared" si="0"/>
        <v>0</v>
      </c>
      <c r="V53" s="13">
        <f t="shared" si="0"/>
        <v>1</v>
      </c>
      <c r="W53" s="13">
        <f t="shared" si="0"/>
        <v>2</v>
      </c>
      <c r="X53" s="13">
        <f t="shared" si="0"/>
        <v>1</v>
      </c>
      <c r="Y53" s="13">
        <f t="shared" si="0"/>
        <v>0</v>
      </c>
      <c r="Z53" s="13">
        <f t="shared" si="0"/>
        <v>1</v>
      </c>
      <c r="AA53" s="13">
        <f t="shared" si="0"/>
        <v>5</v>
      </c>
      <c r="AB53" s="13">
        <f t="shared" si="0"/>
        <v>0</v>
      </c>
      <c r="AC53" s="13">
        <f t="shared" si="0"/>
        <v>12</v>
      </c>
      <c r="AD53" s="13">
        <f t="shared" si="0"/>
        <v>0</v>
      </c>
      <c r="AE53" s="13">
        <f t="shared" si="0"/>
        <v>0</v>
      </c>
      <c r="AF53" s="13">
        <f t="shared" si="0"/>
        <v>0</v>
      </c>
      <c r="AG53" s="13">
        <f t="shared" si="0"/>
        <v>0</v>
      </c>
      <c r="AH53" s="13">
        <f t="shared" si="0"/>
        <v>4</v>
      </c>
      <c r="AI53" s="13">
        <f>COUNTIF(AJ3:AJ52,"X")</f>
        <v>1</v>
      </c>
      <c r="AJ53" s="13">
        <f>COUNTIF(AJ3:AJ52,"X")</f>
        <v>1</v>
      </c>
      <c r="AK53" s="13">
        <f>COUNTIF(AK3:AK52,"X")</f>
        <v>0</v>
      </c>
      <c r="AL53" s="13">
        <f>COUNTIF(AL3:AL52,"X")</f>
        <v>0</v>
      </c>
      <c r="AM53" s="13">
        <f>COUNTIF(AM3:AM52,"X")</f>
        <v>2</v>
      </c>
      <c r="AN53" s="16"/>
    </row>
    <row r="54" spans="1:40">
      <c r="A54" s="18"/>
      <c r="B54" s="172"/>
      <c r="C54" s="172"/>
      <c r="D54" s="19"/>
      <c r="E54" s="20"/>
      <c r="F54" s="21"/>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50"/>
      <c r="C55" s="50"/>
      <c r="D55" s="19"/>
      <c r="E55" s="20"/>
      <c r="F55" s="21"/>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50"/>
      <c r="C56" s="50"/>
      <c r="D56" s="19"/>
      <c r="E56" s="20"/>
      <c r="F56" s="21"/>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c r="A57" s="18"/>
      <c r="B57" s="50"/>
      <c r="C57" s="50"/>
      <c r="D57" s="19"/>
      <c r="E57" s="20"/>
      <c r="F57" s="21"/>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50"/>
      <c r="C58" s="50"/>
      <c r="D58" s="19"/>
      <c r="E58" s="20"/>
      <c r="F58" s="21"/>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c r="A59" s="18"/>
      <c r="B59" s="50"/>
      <c r="C59" s="50"/>
      <c r="D59" s="19"/>
      <c r="E59" s="20"/>
      <c r="F59" s="21"/>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c r="A60" s="18"/>
      <c r="B60" s="50"/>
      <c r="C60" s="50"/>
      <c r="D60" s="19"/>
      <c r="E60" s="20"/>
      <c r="F60" s="21"/>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ht="16.5">
      <c r="A61" s="18"/>
      <c r="B61" s="24"/>
      <c r="C61" s="24"/>
      <c r="D61" s="19"/>
      <c r="E61" s="72" t="s">
        <v>1331</v>
      </c>
      <c r="F61" s="21"/>
      <c r="G61" s="22"/>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ht="12" customHeight="1">
      <c r="A62" s="18"/>
      <c r="B62" s="24"/>
      <c r="C62" s="24"/>
      <c r="D62" s="19"/>
      <c r="E62" s="76">
        <v>2025</v>
      </c>
      <c r="F62" s="21"/>
      <c r="G62" s="22"/>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ht="21.75" customHeight="1">
      <c r="A63" s="18"/>
      <c r="B63" s="24"/>
      <c r="C63" s="24"/>
      <c r="D63" s="19"/>
      <c r="E63" s="173" t="s">
        <v>1153</v>
      </c>
      <c r="F63" s="173"/>
      <c r="G63" s="22"/>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row r="64" spans="1:40" ht="21.75" customHeight="1">
      <c r="A64" s="18"/>
      <c r="B64" s="24"/>
      <c r="C64" s="24"/>
      <c r="D64" s="19"/>
      <c r="E64" s="6" t="s">
        <v>1332</v>
      </c>
      <c r="F64" s="6">
        <f>H53</f>
        <v>12</v>
      </c>
      <c r="G64" s="22"/>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1:40" ht="21.75" customHeight="1">
      <c r="A65" s="18"/>
      <c r="B65" s="24"/>
      <c r="C65" s="24"/>
      <c r="D65" s="19"/>
      <c r="E65" s="6" t="s">
        <v>6</v>
      </c>
      <c r="F65" s="6">
        <f>I53+J53+K53+L53+M53</f>
        <v>2</v>
      </c>
      <c r="G65" s="22"/>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1:40" ht="21.75" customHeight="1">
      <c r="A66" s="18"/>
      <c r="B66" s="24"/>
      <c r="C66" s="24"/>
      <c r="D66" s="19"/>
      <c r="E66" s="6" t="s">
        <v>1333</v>
      </c>
      <c r="F66" s="6">
        <f>N53+O53+P53+Q53+R53+S53+T53+U53+V53+W53+X53+Y53+Z53+AA53+AB53</f>
        <v>15</v>
      </c>
      <c r="G66" s="22"/>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1:40" ht="27.75" customHeight="1">
      <c r="A67" s="18"/>
      <c r="B67" s="24"/>
      <c r="C67" s="24"/>
      <c r="D67" s="19"/>
      <c r="E67" s="6" t="s">
        <v>1334</v>
      </c>
      <c r="F67" s="6">
        <f>AB53</f>
        <v>0</v>
      </c>
      <c r="G67" s="22"/>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1:40" ht="21.75" customHeight="1">
      <c r="A68" s="18"/>
      <c r="B68" s="24"/>
      <c r="C68" s="24"/>
      <c r="D68" s="19"/>
      <c r="E68" s="6" t="s">
        <v>9</v>
      </c>
      <c r="F68" s="6">
        <f>AC53</f>
        <v>12</v>
      </c>
      <c r="G68" s="22"/>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1:40" ht="30" customHeight="1">
      <c r="A69" s="18"/>
      <c r="B69" s="24"/>
      <c r="C69" s="24"/>
      <c r="D69" s="19"/>
      <c r="E69" s="6" t="s">
        <v>1335</v>
      </c>
      <c r="F69" s="6">
        <f>AD53+AE53+AF53+AG53</f>
        <v>0</v>
      </c>
      <c r="G69" s="22"/>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1:40" ht="24" customHeight="1">
      <c r="A70" s="18"/>
      <c r="B70" s="24"/>
      <c r="C70" s="24"/>
      <c r="D70" s="19"/>
      <c r="E70" s="6" t="s">
        <v>11</v>
      </c>
      <c r="F70" s="6">
        <f>AH53+AI53+AJ53+AK53+AL53+AM53</f>
        <v>8</v>
      </c>
      <c r="G70" s="22"/>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row>
    <row r="71" spans="1:40" ht="26.25" customHeight="1">
      <c r="E71" s="52" t="s">
        <v>658</v>
      </c>
      <c r="F71" s="52">
        <f>SUM(F64:F70)</f>
        <v>49</v>
      </c>
    </row>
  </sheetData>
  <mergeCells count="15">
    <mergeCell ref="A1:A2"/>
    <mergeCell ref="D1:D2"/>
    <mergeCell ref="E1:E2"/>
    <mergeCell ref="F1:F2"/>
    <mergeCell ref="G1:G2"/>
    <mergeCell ref="AN1:AN2"/>
    <mergeCell ref="B54:C54"/>
    <mergeCell ref="E63:F63"/>
    <mergeCell ref="I1:M1"/>
    <mergeCell ref="N1:AA1"/>
    <mergeCell ref="AB1:AB2"/>
    <mergeCell ref="AC1:AC2"/>
    <mergeCell ref="AD1:AG1"/>
    <mergeCell ref="AH1:AM1"/>
    <mergeCell ref="H1:H2"/>
  </mergeCells>
  <pageMargins left="0.7" right="0.7" top="0.75" bottom="0.75" header="0.3" footer="0.3"/>
  <pageSetup paperSize="9"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AN73"/>
  <sheetViews>
    <sheetView topLeftCell="D43" workbookViewId="0">
      <selection activeCell="D9" sqref="D9"/>
    </sheetView>
  </sheetViews>
  <sheetFormatPr baseColWidth="10" defaultRowHeight="15"/>
  <cols>
    <col min="1" max="1" width="7.5703125" customWidth="1"/>
    <col min="2" max="2" width="2.5703125" customWidth="1"/>
    <col min="3" max="3" width="2.7109375" customWidth="1"/>
    <col min="4" max="4" width="4.7109375" customWidth="1"/>
    <col min="5" max="5" width="12" customWidth="1"/>
    <col min="6" max="6" width="10.28515625" customWidth="1"/>
    <col min="7" max="7" width="29.85546875" customWidth="1"/>
    <col min="8" max="8" width="2.28515625" customWidth="1"/>
    <col min="9" max="9" width="2.42578125" customWidth="1"/>
    <col min="10" max="10" width="1.85546875" customWidth="1"/>
    <col min="11" max="11" width="2" customWidth="1"/>
    <col min="12" max="12" width="1.5703125" customWidth="1"/>
    <col min="13" max="13" width="2.140625" customWidth="1"/>
    <col min="14" max="14" width="1.85546875" customWidth="1"/>
    <col min="15" max="15" width="2" customWidth="1"/>
    <col min="16" max="17" width="1.85546875" customWidth="1"/>
    <col min="18" max="18" width="2" customWidth="1"/>
    <col min="19" max="19" width="1.85546875" customWidth="1"/>
    <col min="20" max="21" width="2" customWidth="1"/>
    <col min="22" max="22" width="1.7109375" customWidth="1"/>
    <col min="23" max="23" width="2" customWidth="1"/>
    <col min="24" max="24" width="2.140625" customWidth="1"/>
    <col min="25" max="25" width="2.42578125" customWidth="1"/>
    <col min="26" max="26" width="2" customWidth="1"/>
    <col min="27" max="27" width="2.140625" customWidth="1"/>
    <col min="28" max="28" width="2" customWidth="1"/>
    <col min="29" max="29" width="2.140625" customWidth="1"/>
    <col min="30" max="30" width="2" customWidth="1"/>
    <col min="31" max="32" width="2.140625" customWidth="1"/>
    <col min="33" max="36" width="1.85546875" customWidth="1"/>
    <col min="37" max="37" width="2" customWidth="1"/>
    <col min="38" max="38" width="1.85546875" customWidth="1"/>
    <col min="39" max="39" width="2" customWidth="1"/>
    <col min="40" max="40" width="2.7109375" customWidth="1"/>
  </cols>
  <sheetData>
    <row r="1" spans="1:40" ht="51.75">
      <c r="A1" s="208" t="s">
        <v>1426</v>
      </c>
      <c r="B1" s="75" t="s">
        <v>1</v>
      </c>
      <c r="C1" s="75"/>
      <c r="D1" s="209" t="s">
        <v>2</v>
      </c>
      <c r="E1" s="209" t="s">
        <v>172</v>
      </c>
      <c r="F1" s="211" t="s">
        <v>3</v>
      </c>
      <c r="G1" s="213"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97.5">
      <c r="A2" s="186"/>
      <c r="B2" s="74" t="s">
        <v>13</v>
      </c>
      <c r="C2" s="73" t="s">
        <v>14</v>
      </c>
      <c r="D2" s="210"/>
      <c r="E2" s="210"/>
      <c r="F2" s="212"/>
      <c r="G2" s="213"/>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54">
      <c r="A3" s="3">
        <v>45842</v>
      </c>
      <c r="B3" s="4"/>
      <c r="C3" s="4" t="s">
        <v>41</v>
      </c>
      <c r="D3" s="5">
        <v>3277</v>
      </c>
      <c r="E3" s="6" t="s">
        <v>1233</v>
      </c>
      <c r="F3" s="7" t="s">
        <v>1429</v>
      </c>
      <c r="G3" s="7" t="s">
        <v>1430</v>
      </c>
      <c r="H3" s="4" t="s">
        <v>41</v>
      </c>
      <c r="I3" s="4"/>
      <c r="J3" s="4"/>
      <c r="K3" s="4"/>
      <c r="L3" s="4"/>
      <c r="M3" s="4"/>
      <c r="N3" s="4"/>
      <c r="O3" s="4"/>
      <c r="P3" s="4"/>
      <c r="Q3" s="4"/>
      <c r="R3" s="4"/>
      <c r="S3" s="4"/>
      <c r="T3" s="4"/>
      <c r="U3" s="4"/>
      <c r="V3" s="4"/>
      <c r="W3" s="4"/>
      <c r="X3" s="4"/>
      <c r="Y3" s="4"/>
      <c r="Z3" s="4"/>
      <c r="AA3" s="4"/>
      <c r="AB3" s="8"/>
      <c r="AC3" s="4"/>
      <c r="AD3" s="4"/>
      <c r="AE3" s="4"/>
      <c r="AF3" s="4"/>
      <c r="AG3" s="4"/>
      <c r="AH3" s="4"/>
      <c r="AI3" s="4"/>
      <c r="AJ3" s="4"/>
      <c r="AK3" s="4"/>
      <c r="AL3" s="4"/>
      <c r="AM3" s="4"/>
      <c r="AN3" s="7"/>
    </row>
    <row r="4" spans="1:40" ht="40.5">
      <c r="A4" s="3">
        <v>45843</v>
      </c>
      <c r="B4" s="4"/>
      <c r="C4" s="4" t="s">
        <v>41</v>
      </c>
      <c r="D4" s="5">
        <v>3278</v>
      </c>
      <c r="E4" s="6" t="s">
        <v>1233</v>
      </c>
      <c r="F4" s="7" t="s">
        <v>1431</v>
      </c>
      <c r="G4" s="7" t="s">
        <v>1432</v>
      </c>
      <c r="H4" s="4" t="s">
        <v>41</v>
      </c>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c r="AN4" s="7"/>
    </row>
    <row r="5" spans="1:40" ht="54">
      <c r="A5" s="3">
        <v>45843</v>
      </c>
      <c r="B5" s="4"/>
      <c r="C5" s="4" t="s">
        <v>41</v>
      </c>
      <c r="D5" s="5">
        <v>3279</v>
      </c>
      <c r="E5" s="6" t="s">
        <v>1233</v>
      </c>
      <c r="F5" s="7" t="s">
        <v>1433</v>
      </c>
      <c r="G5" s="7" t="s">
        <v>1434</v>
      </c>
      <c r="H5" s="4" t="s">
        <v>41</v>
      </c>
      <c r="I5" s="4"/>
      <c r="J5" s="4"/>
      <c r="K5" s="4"/>
      <c r="L5" s="4"/>
      <c r="M5" s="4"/>
      <c r="N5" s="4"/>
      <c r="O5" s="4"/>
      <c r="P5" s="4"/>
      <c r="Q5" s="4"/>
      <c r="R5" s="4"/>
      <c r="S5" s="4"/>
      <c r="T5" s="4"/>
      <c r="U5" s="4"/>
      <c r="V5" s="4"/>
      <c r="W5" s="4"/>
      <c r="X5" s="4"/>
      <c r="Y5" s="4"/>
      <c r="Z5" s="4"/>
      <c r="AA5" s="4"/>
      <c r="AB5" s="8"/>
      <c r="AC5" s="4"/>
      <c r="AD5" s="4"/>
      <c r="AE5" s="4"/>
      <c r="AF5" s="4"/>
      <c r="AG5" s="4"/>
      <c r="AH5" s="4"/>
      <c r="AI5" s="4"/>
      <c r="AJ5" s="4"/>
      <c r="AK5" s="4"/>
      <c r="AL5" s="4"/>
      <c r="AM5" s="4"/>
      <c r="AN5" s="7"/>
    </row>
    <row r="6" spans="1:40" ht="40.5">
      <c r="A6" s="3">
        <v>45843</v>
      </c>
      <c r="B6" s="4" t="s">
        <v>41</v>
      </c>
      <c r="C6" s="4"/>
      <c r="D6" s="5">
        <v>3280</v>
      </c>
      <c r="E6" s="6" t="s">
        <v>1233</v>
      </c>
      <c r="F6" s="7" t="s">
        <v>1435</v>
      </c>
      <c r="G6" s="7" t="s">
        <v>1436</v>
      </c>
      <c r="H6" s="4" t="s">
        <v>41</v>
      </c>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c r="AN6" s="7"/>
    </row>
    <row r="7" spans="1:40" ht="40.5">
      <c r="A7" s="3">
        <v>45843</v>
      </c>
      <c r="B7" s="3" t="s">
        <v>41</v>
      </c>
      <c r="C7" s="4"/>
      <c r="D7" s="5">
        <v>3281</v>
      </c>
      <c r="E7" s="6" t="s">
        <v>1233</v>
      </c>
      <c r="F7" s="7" t="s">
        <v>1437</v>
      </c>
      <c r="G7" s="7" t="s">
        <v>1438</v>
      </c>
      <c r="H7" s="4" t="s">
        <v>41</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27">
      <c r="A8" s="3">
        <v>45844</v>
      </c>
      <c r="B8" s="4" t="s">
        <v>94</v>
      </c>
      <c r="C8" s="4"/>
      <c r="D8" s="5"/>
      <c r="E8" s="6" t="s">
        <v>411</v>
      </c>
      <c r="F8" s="7" t="s">
        <v>1439</v>
      </c>
      <c r="G8" s="7" t="s">
        <v>1440</v>
      </c>
      <c r="H8" s="4"/>
      <c r="I8" s="4"/>
      <c r="J8" s="4"/>
      <c r="K8" s="4"/>
      <c r="L8" s="4"/>
      <c r="M8" s="4"/>
      <c r="N8" s="4"/>
      <c r="O8" s="4"/>
      <c r="P8" s="4"/>
      <c r="Q8" s="4"/>
      <c r="R8" s="4"/>
      <c r="S8" s="4"/>
      <c r="T8" s="4"/>
      <c r="U8" s="4"/>
      <c r="V8" s="4"/>
      <c r="W8" s="4"/>
      <c r="X8" s="4"/>
      <c r="Y8" s="4"/>
      <c r="Z8" s="4"/>
      <c r="AA8" s="4"/>
      <c r="AB8" s="8"/>
      <c r="AC8" s="4"/>
      <c r="AD8" s="4"/>
      <c r="AE8" s="4"/>
      <c r="AF8" s="4"/>
      <c r="AG8" s="4"/>
      <c r="AH8" s="4"/>
      <c r="AI8" s="4"/>
      <c r="AJ8" s="4"/>
      <c r="AK8" s="4"/>
      <c r="AL8" s="4"/>
      <c r="AM8" s="4" t="s">
        <v>94</v>
      </c>
      <c r="AN8" s="7"/>
    </row>
    <row r="9" spans="1:40" ht="39.75" customHeight="1">
      <c r="A9" s="3">
        <v>45844</v>
      </c>
      <c r="B9" s="4"/>
      <c r="C9" s="4" t="s">
        <v>94</v>
      </c>
      <c r="D9" s="5"/>
      <c r="E9" s="6" t="s">
        <v>411</v>
      </c>
      <c r="F9" s="7" t="s">
        <v>1441</v>
      </c>
      <c r="G9" s="7" t="s">
        <v>1442</v>
      </c>
      <c r="H9" s="4" t="s">
        <v>94</v>
      </c>
      <c r="I9" s="4"/>
      <c r="J9" s="4"/>
      <c r="K9" s="4"/>
      <c r="L9" s="4"/>
      <c r="M9" s="4"/>
      <c r="N9" s="4"/>
      <c r="O9" s="4"/>
      <c r="P9" s="4"/>
      <c r="Q9" s="4"/>
      <c r="R9" s="4"/>
      <c r="S9" s="4"/>
      <c r="T9" s="4"/>
      <c r="U9" s="4"/>
      <c r="V9" s="4"/>
      <c r="W9" s="4"/>
      <c r="X9" s="4"/>
      <c r="Y9" s="4"/>
      <c r="Z9" s="4"/>
      <c r="AA9" s="4"/>
      <c r="AB9" s="8"/>
      <c r="AC9" s="4"/>
      <c r="AD9" s="4"/>
      <c r="AE9" s="4"/>
      <c r="AF9" s="4"/>
      <c r="AG9" s="4"/>
      <c r="AH9" s="4"/>
      <c r="AI9" s="4"/>
      <c r="AJ9" s="4"/>
      <c r="AK9" s="4"/>
      <c r="AL9" s="4"/>
      <c r="AM9" s="4"/>
      <c r="AN9" s="7"/>
    </row>
    <row r="10" spans="1:40" ht="39.75" customHeight="1">
      <c r="A10" s="3">
        <v>45844</v>
      </c>
      <c r="B10" s="4"/>
      <c r="C10" s="4" t="s">
        <v>94</v>
      </c>
      <c r="D10" s="5"/>
      <c r="E10" s="6" t="s">
        <v>411</v>
      </c>
      <c r="F10" s="6" t="s">
        <v>1443</v>
      </c>
      <c r="G10" s="7" t="s">
        <v>1444</v>
      </c>
      <c r="H10" s="4" t="s">
        <v>94</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54">
      <c r="A11" s="3">
        <v>45844</v>
      </c>
      <c r="B11" s="4"/>
      <c r="C11" s="4" t="s">
        <v>94</v>
      </c>
      <c r="D11" s="5"/>
      <c r="E11" s="6" t="s">
        <v>411</v>
      </c>
      <c r="F11" s="7" t="s">
        <v>1445</v>
      </c>
      <c r="G11" s="7" t="s">
        <v>1446</v>
      </c>
      <c r="H11" s="4" t="s">
        <v>94</v>
      </c>
      <c r="I11" s="4"/>
      <c r="J11" s="4"/>
      <c r="K11" s="4"/>
      <c r="L11" s="4"/>
      <c r="M11" s="4"/>
      <c r="N11" s="4"/>
      <c r="O11" s="4"/>
      <c r="P11" s="4"/>
      <c r="Q11" s="4"/>
      <c r="R11" s="4"/>
      <c r="S11" s="4"/>
      <c r="T11" s="4"/>
      <c r="U11" s="4"/>
      <c r="V11" s="4"/>
      <c r="W11" s="4"/>
      <c r="X11" s="4"/>
      <c r="Y11" s="4"/>
      <c r="Z11" s="4"/>
      <c r="AA11" s="4"/>
      <c r="AB11" s="8"/>
      <c r="AC11" s="4"/>
      <c r="AD11" s="4"/>
      <c r="AE11" s="4"/>
      <c r="AF11" s="4"/>
      <c r="AG11" s="4"/>
      <c r="AH11" s="4"/>
      <c r="AI11" s="4"/>
      <c r="AJ11" s="4"/>
      <c r="AK11" s="4"/>
      <c r="AL11" s="4"/>
      <c r="AM11" s="4"/>
      <c r="AN11" s="7"/>
    </row>
    <row r="12" spans="1:40" ht="54">
      <c r="A12" s="3">
        <v>45845</v>
      </c>
      <c r="B12" s="4"/>
      <c r="C12" s="4" t="s">
        <v>94</v>
      </c>
      <c r="D12" s="5"/>
      <c r="E12" s="6" t="s">
        <v>411</v>
      </c>
      <c r="F12" s="7" t="s">
        <v>1447</v>
      </c>
      <c r="G12" s="7" t="s">
        <v>1448</v>
      </c>
      <c r="H12" s="4" t="s">
        <v>94</v>
      </c>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0" ht="40.5">
      <c r="A13" s="3">
        <v>45845</v>
      </c>
      <c r="B13" s="4"/>
      <c r="C13" s="4" t="s">
        <v>94</v>
      </c>
      <c r="D13" s="5"/>
      <c r="E13" s="6" t="s">
        <v>411</v>
      </c>
      <c r="F13" s="7" t="s">
        <v>1449</v>
      </c>
      <c r="G13" s="7" t="s">
        <v>1450</v>
      </c>
      <c r="H13" s="4"/>
      <c r="I13" s="4" t="s">
        <v>94</v>
      </c>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40.5">
      <c r="A14" s="3">
        <v>45846</v>
      </c>
      <c r="B14" s="4"/>
      <c r="C14" s="4" t="s">
        <v>94</v>
      </c>
      <c r="D14" s="5"/>
      <c r="E14" s="6" t="s">
        <v>411</v>
      </c>
      <c r="F14" s="7" t="s">
        <v>1451</v>
      </c>
      <c r="G14" s="7" t="s">
        <v>1452</v>
      </c>
      <c r="H14" s="4" t="s">
        <v>94</v>
      </c>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54">
      <c r="A15" s="3">
        <v>45847</v>
      </c>
      <c r="B15" s="4"/>
      <c r="C15" s="4" t="s">
        <v>94</v>
      </c>
      <c r="D15" s="5"/>
      <c r="E15" s="6" t="s">
        <v>411</v>
      </c>
      <c r="F15" s="7" t="s">
        <v>1453</v>
      </c>
      <c r="G15" s="7" t="s">
        <v>1454</v>
      </c>
      <c r="H15" s="4" t="s">
        <v>94</v>
      </c>
      <c r="I15" s="4"/>
      <c r="J15" s="4"/>
      <c r="K15" s="4"/>
      <c r="L15" s="4"/>
      <c r="M15" s="4"/>
      <c r="N15" s="4"/>
      <c r="O15" s="4"/>
      <c r="P15" s="4"/>
      <c r="Q15" s="4"/>
      <c r="R15" s="4"/>
      <c r="S15" s="4"/>
      <c r="T15" s="4"/>
      <c r="U15" s="4"/>
      <c r="V15" s="4"/>
      <c r="W15" s="4"/>
      <c r="X15" s="4"/>
      <c r="Y15" s="4"/>
      <c r="Z15" s="4" t="s">
        <v>94</v>
      </c>
      <c r="AA15" s="4"/>
      <c r="AB15" s="8"/>
      <c r="AC15" s="4"/>
      <c r="AD15" s="4"/>
      <c r="AE15" s="4"/>
      <c r="AF15" s="4"/>
      <c r="AG15" s="4"/>
      <c r="AH15" s="4"/>
      <c r="AI15" s="4"/>
      <c r="AJ15" s="4"/>
      <c r="AK15" s="4"/>
      <c r="AL15" s="4"/>
      <c r="AM15" s="4"/>
      <c r="AN15" s="7"/>
    </row>
    <row r="16" spans="1:40" ht="40.5">
      <c r="A16" s="3">
        <v>45847</v>
      </c>
      <c r="B16" s="4"/>
      <c r="C16" s="4" t="s">
        <v>94</v>
      </c>
      <c r="D16" s="5"/>
      <c r="E16" s="6" t="s">
        <v>411</v>
      </c>
      <c r="F16" s="7" t="s">
        <v>985</v>
      </c>
      <c r="G16" s="7" t="s">
        <v>1455</v>
      </c>
      <c r="H16" s="4"/>
      <c r="I16" s="4"/>
      <c r="J16" s="4"/>
      <c r="K16" s="4"/>
      <c r="L16" s="4"/>
      <c r="M16" s="4"/>
      <c r="N16" s="4"/>
      <c r="O16" s="4"/>
      <c r="P16" s="4"/>
      <c r="Q16" s="4"/>
      <c r="R16" s="4"/>
      <c r="S16" s="4"/>
      <c r="T16" s="4"/>
      <c r="U16" s="4"/>
      <c r="V16" s="4"/>
      <c r="W16" s="4"/>
      <c r="X16" s="4"/>
      <c r="Y16" s="4"/>
      <c r="Z16" s="4"/>
      <c r="AA16" s="4" t="s">
        <v>94</v>
      </c>
      <c r="AB16" s="8"/>
      <c r="AC16" s="4"/>
      <c r="AD16" s="4"/>
      <c r="AE16" s="4"/>
      <c r="AF16" s="4"/>
      <c r="AG16" s="4"/>
      <c r="AH16" s="4"/>
      <c r="AI16" s="4"/>
      <c r="AJ16" s="4"/>
      <c r="AK16" s="4"/>
      <c r="AL16" s="4"/>
      <c r="AM16" s="4"/>
      <c r="AN16" s="7"/>
    </row>
    <row r="17" spans="1:40" ht="27">
      <c r="A17" s="3">
        <v>45847</v>
      </c>
      <c r="B17" s="4"/>
      <c r="C17" s="4" t="s">
        <v>94</v>
      </c>
      <c r="D17" s="5"/>
      <c r="E17" s="6" t="s">
        <v>411</v>
      </c>
      <c r="F17" s="7" t="s">
        <v>1456</v>
      </c>
      <c r="G17" s="7" t="s">
        <v>1457</v>
      </c>
      <c r="H17" s="4"/>
      <c r="I17" s="4"/>
      <c r="J17" s="4"/>
      <c r="K17" s="4"/>
      <c r="L17" s="4"/>
      <c r="M17" s="4"/>
      <c r="N17" s="4"/>
      <c r="O17" s="4"/>
      <c r="P17" s="4"/>
      <c r="Q17" s="4"/>
      <c r="R17" s="4"/>
      <c r="S17" s="4"/>
      <c r="T17" s="4"/>
      <c r="U17" s="4"/>
      <c r="V17" s="4"/>
      <c r="W17" s="4"/>
      <c r="X17" s="4"/>
      <c r="Y17" s="4"/>
      <c r="Z17" s="4"/>
      <c r="AA17" s="4"/>
      <c r="AB17" s="8"/>
      <c r="AC17" s="4" t="s">
        <v>94</v>
      </c>
      <c r="AD17" s="4"/>
      <c r="AE17" s="4"/>
      <c r="AF17" s="4"/>
      <c r="AG17" s="4"/>
      <c r="AH17" s="4"/>
      <c r="AI17" s="4"/>
      <c r="AJ17" s="4"/>
      <c r="AK17" s="4"/>
      <c r="AL17" s="4"/>
      <c r="AM17" s="4"/>
      <c r="AN17" s="7"/>
    </row>
    <row r="18" spans="1:40" ht="27">
      <c r="A18" s="3">
        <v>45848</v>
      </c>
      <c r="B18" s="4"/>
      <c r="C18" s="4" t="s">
        <v>94</v>
      </c>
      <c r="D18" s="5"/>
      <c r="E18" s="6" t="s">
        <v>618</v>
      </c>
      <c r="F18" s="7" t="s">
        <v>1458</v>
      </c>
      <c r="G18" s="7" t="s">
        <v>1459</v>
      </c>
      <c r="H18" s="4"/>
      <c r="I18" s="4"/>
      <c r="J18" s="4"/>
      <c r="K18" s="4"/>
      <c r="L18" s="4"/>
      <c r="M18" s="4"/>
      <c r="N18" s="4"/>
      <c r="O18" s="4"/>
      <c r="P18" s="4"/>
      <c r="Q18" s="4"/>
      <c r="R18" s="4"/>
      <c r="S18" s="4"/>
      <c r="T18" s="4"/>
      <c r="U18" s="4"/>
      <c r="V18" s="4"/>
      <c r="W18" s="4"/>
      <c r="X18" s="4"/>
      <c r="Y18" s="4"/>
      <c r="Z18" s="4"/>
      <c r="AA18" s="4"/>
      <c r="AB18" s="8"/>
      <c r="AC18" s="4" t="s">
        <v>94</v>
      </c>
      <c r="AD18" s="4"/>
      <c r="AE18" s="4"/>
      <c r="AF18" s="4"/>
      <c r="AG18" s="4"/>
      <c r="AH18" s="4"/>
      <c r="AI18" s="4"/>
      <c r="AJ18" s="4"/>
      <c r="AK18" s="4"/>
      <c r="AL18" s="4"/>
      <c r="AM18" s="4"/>
      <c r="AN18" s="7"/>
    </row>
    <row r="19" spans="1:40" ht="40.5">
      <c r="A19" s="3">
        <v>45848</v>
      </c>
      <c r="B19" s="4" t="s">
        <v>94</v>
      </c>
      <c r="C19" s="4"/>
      <c r="D19" s="5"/>
      <c r="E19" s="6" t="s">
        <v>463</v>
      </c>
      <c r="F19" s="7" t="s">
        <v>1460</v>
      </c>
      <c r="G19" s="7" t="s">
        <v>1461</v>
      </c>
      <c r="H19" s="4"/>
      <c r="I19" s="4" t="s">
        <v>94</v>
      </c>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c r="AN19" s="7"/>
    </row>
    <row r="20" spans="1:40" ht="38.25" customHeight="1">
      <c r="A20" s="3">
        <v>45848</v>
      </c>
      <c r="B20" s="4"/>
      <c r="C20" s="4" t="s">
        <v>94</v>
      </c>
      <c r="D20" s="5"/>
      <c r="E20" s="6" t="s">
        <v>411</v>
      </c>
      <c r="F20" s="7" t="s">
        <v>1462</v>
      </c>
      <c r="G20" s="7" t="s">
        <v>1463</v>
      </c>
      <c r="H20" s="4"/>
      <c r="I20" s="4"/>
      <c r="J20" s="4"/>
      <c r="K20" s="4"/>
      <c r="L20" s="4"/>
      <c r="M20" s="4"/>
      <c r="N20" s="4"/>
      <c r="O20" s="4"/>
      <c r="P20" s="4"/>
      <c r="Q20" s="4"/>
      <c r="R20" s="4"/>
      <c r="S20" s="4"/>
      <c r="T20" s="4"/>
      <c r="U20" s="4"/>
      <c r="V20" s="4"/>
      <c r="W20" s="4"/>
      <c r="X20" s="4"/>
      <c r="Y20" s="4"/>
      <c r="Z20" s="4"/>
      <c r="AA20" s="4"/>
      <c r="AB20" s="8"/>
      <c r="AC20" s="4"/>
      <c r="AD20" s="4"/>
      <c r="AE20" s="4"/>
      <c r="AF20" s="4"/>
      <c r="AG20" s="4"/>
      <c r="AH20" s="4" t="s">
        <v>94</v>
      </c>
      <c r="AI20" s="4"/>
      <c r="AJ20" s="4"/>
      <c r="AK20" s="4"/>
      <c r="AL20" s="4"/>
      <c r="AM20" s="4"/>
      <c r="AN20" s="7"/>
    </row>
    <row r="21" spans="1:40" ht="40.5">
      <c r="A21" s="3">
        <v>45848</v>
      </c>
      <c r="B21" s="4"/>
      <c r="C21" s="4" t="s">
        <v>94</v>
      </c>
      <c r="D21" s="5"/>
      <c r="E21" s="6" t="s">
        <v>463</v>
      </c>
      <c r="F21" s="7"/>
      <c r="G21" s="7" t="s">
        <v>1464</v>
      </c>
      <c r="H21" s="4"/>
      <c r="I21" s="4"/>
      <c r="J21" s="4"/>
      <c r="K21" s="4"/>
      <c r="L21" s="4"/>
      <c r="M21" s="4"/>
      <c r="N21" s="4"/>
      <c r="O21" s="4"/>
      <c r="P21" s="4"/>
      <c r="Q21" s="4"/>
      <c r="R21" s="4"/>
      <c r="S21" s="4"/>
      <c r="T21" s="4"/>
      <c r="U21" s="4"/>
      <c r="V21" s="4" t="s">
        <v>94</v>
      </c>
      <c r="W21" s="4"/>
      <c r="X21" s="4"/>
      <c r="Y21" s="4"/>
      <c r="Z21" s="4"/>
      <c r="AA21" s="4"/>
      <c r="AB21" s="8"/>
      <c r="AC21" s="4"/>
      <c r="AD21" s="4"/>
      <c r="AE21" s="4"/>
      <c r="AF21" s="4"/>
      <c r="AG21" s="4"/>
      <c r="AH21" s="4"/>
      <c r="AI21" s="4"/>
      <c r="AJ21" s="4"/>
      <c r="AK21" s="4"/>
      <c r="AL21" s="4"/>
      <c r="AM21" s="4"/>
      <c r="AN21" s="7"/>
    </row>
    <row r="22" spans="1:40" ht="40.5">
      <c r="A22" s="3">
        <v>45851</v>
      </c>
      <c r="B22" s="4"/>
      <c r="C22" s="4" t="s">
        <v>41</v>
      </c>
      <c r="D22" s="5"/>
      <c r="E22" s="6" t="s">
        <v>762</v>
      </c>
      <c r="F22" s="7" t="s">
        <v>1465</v>
      </c>
      <c r="G22" s="7" t="s">
        <v>1466</v>
      </c>
      <c r="H22" s="4"/>
      <c r="I22" s="4"/>
      <c r="J22" s="4"/>
      <c r="K22" s="4"/>
      <c r="L22" s="4"/>
      <c r="M22" s="4"/>
      <c r="N22" s="4"/>
      <c r="O22" s="4"/>
      <c r="P22" s="4"/>
      <c r="Q22" s="4"/>
      <c r="R22" s="4"/>
      <c r="S22" s="4"/>
      <c r="T22" s="4"/>
      <c r="U22" s="4"/>
      <c r="V22" s="4"/>
      <c r="W22" s="4"/>
      <c r="X22" s="4"/>
      <c r="Y22" s="4"/>
      <c r="Z22" s="4"/>
      <c r="AA22" s="4"/>
      <c r="AB22" s="8"/>
      <c r="AC22" s="4" t="s">
        <v>41</v>
      </c>
      <c r="AD22" s="4"/>
      <c r="AE22" s="4"/>
      <c r="AF22" s="4"/>
      <c r="AG22" s="4"/>
      <c r="AH22" s="4"/>
      <c r="AI22" s="4"/>
      <c r="AJ22" s="4"/>
      <c r="AK22" s="4"/>
      <c r="AL22" s="4"/>
      <c r="AM22" s="4"/>
      <c r="AN22" s="7"/>
    </row>
    <row r="23" spans="1:40" ht="40.5">
      <c r="A23" s="3">
        <v>45851</v>
      </c>
      <c r="B23" s="4"/>
      <c r="C23" s="4"/>
      <c r="D23" s="5"/>
      <c r="E23" s="6" t="s">
        <v>762</v>
      </c>
      <c r="F23" s="7" t="s">
        <v>1467</v>
      </c>
      <c r="G23" s="7" t="s">
        <v>1468</v>
      </c>
      <c r="H23" s="4" t="s">
        <v>41</v>
      </c>
      <c r="I23" s="4"/>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c r="AN23" s="7"/>
    </row>
    <row r="24" spans="1:40" ht="54">
      <c r="A24" s="3">
        <v>45851</v>
      </c>
      <c r="B24" s="4"/>
      <c r="C24" s="4" t="s">
        <v>41</v>
      </c>
      <c r="D24" s="5"/>
      <c r="E24" s="6" t="s">
        <v>762</v>
      </c>
      <c r="F24" s="7" t="s">
        <v>1469</v>
      </c>
      <c r="G24" s="7" t="s">
        <v>1470</v>
      </c>
      <c r="H24" s="4" t="s">
        <v>41</v>
      </c>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7"/>
    </row>
    <row r="25" spans="1:40" ht="67.5">
      <c r="A25" s="3">
        <v>45852</v>
      </c>
      <c r="B25" s="4"/>
      <c r="C25" s="4" t="s">
        <v>41</v>
      </c>
      <c r="D25" s="5"/>
      <c r="E25" s="6" t="s">
        <v>1193</v>
      </c>
      <c r="F25" s="7" t="s">
        <v>1471</v>
      </c>
      <c r="G25" s="7" t="s">
        <v>1472</v>
      </c>
      <c r="H25" s="4" t="s">
        <v>41</v>
      </c>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40.5">
      <c r="A26" s="3">
        <v>45852</v>
      </c>
      <c r="B26" s="4"/>
      <c r="C26" s="4" t="s">
        <v>41</v>
      </c>
      <c r="D26" s="5"/>
      <c r="E26" s="6" t="s">
        <v>762</v>
      </c>
      <c r="F26" s="7" t="s">
        <v>1473</v>
      </c>
      <c r="G26" s="7" t="s">
        <v>1474</v>
      </c>
      <c r="H26" s="4"/>
      <c r="I26" s="4"/>
      <c r="J26" s="4"/>
      <c r="K26" s="4"/>
      <c r="L26" s="4"/>
      <c r="M26" s="4"/>
      <c r="N26" s="4"/>
      <c r="O26" s="4"/>
      <c r="P26" s="4"/>
      <c r="Q26" s="4"/>
      <c r="R26" s="4"/>
      <c r="S26" s="4"/>
      <c r="T26" s="4"/>
      <c r="U26" s="4"/>
      <c r="V26" s="4"/>
      <c r="W26" s="4" t="s">
        <v>41</v>
      </c>
      <c r="X26" s="4"/>
      <c r="Y26" s="4"/>
      <c r="Z26" s="4"/>
      <c r="AA26" s="4"/>
      <c r="AB26" s="8"/>
      <c r="AC26" s="4"/>
      <c r="AD26" s="4"/>
      <c r="AE26" s="4"/>
      <c r="AF26" s="4"/>
      <c r="AG26" s="4"/>
      <c r="AH26" s="4"/>
      <c r="AI26" s="4"/>
      <c r="AJ26" s="4"/>
      <c r="AK26" s="4"/>
      <c r="AL26" s="4"/>
      <c r="AM26" s="4"/>
      <c r="AN26" s="7"/>
    </row>
    <row r="27" spans="1:40" ht="40.5">
      <c r="A27" s="3">
        <v>45852</v>
      </c>
      <c r="B27" s="4"/>
      <c r="C27" s="4" t="s">
        <v>41</v>
      </c>
      <c r="D27" s="5"/>
      <c r="E27" s="6" t="s">
        <v>1233</v>
      </c>
      <c r="F27" s="7" t="s">
        <v>1475</v>
      </c>
      <c r="G27" s="7" t="s">
        <v>1476</v>
      </c>
      <c r="H27" s="4"/>
      <c r="I27" s="4"/>
      <c r="J27" s="4"/>
      <c r="K27" s="4"/>
      <c r="L27" s="4"/>
      <c r="M27" s="4"/>
      <c r="N27" s="4"/>
      <c r="O27" s="4"/>
      <c r="P27" s="4"/>
      <c r="Q27" s="4"/>
      <c r="R27" s="4"/>
      <c r="S27" s="4"/>
      <c r="T27" s="4"/>
      <c r="U27" s="4"/>
      <c r="V27" s="4"/>
      <c r="W27" s="4"/>
      <c r="X27" s="4"/>
      <c r="Y27" s="4"/>
      <c r="Z27" s="4"/>
      <c r="AA27" s="4"/>
      <c r="AB27" s="8"/>
      <c r="AC27" s="4" t="s">
        <v>41</v>
      </c>
      <c r="AD27" s="4"/>
      <c r="AE27" s="4"/>
      <c r="AF27" s="4"/>
      <c r="AG27" s="4"/>
      <c r="AH27" s="4"/>
      <c r="AI27" s="4"/>
      <c r="AJ27" s="4"/>
      <c r="AK27" s="4"/>
      <c r="AL27" s="4"/>
      <c r="AM27" s="4"/>
      <c r="AN27" s="7"/>
    </row>
    <row r="28" spans="1:40" ht="67.5">
      <c r="A28" s="3">
        <v>45853</v>
      </c>
      <c r="B28" s="3"/>
      <c r="C28" s="4" t="s">
        <v>41</v>
      </c>
      <c r="D28" s="5"/>
      <c r="E28" s="6" t="s">
        <v>1233</v>
      </c>
      <c r="F28" s="7" t="s">
        <v>1477</v>
      </c>
      <c r="G28" s="7" t="s">
        <v>1478</v>
      </c>
      <c r="H28" s="4" t="s">
        <v>41</v>
      </c>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ht="43.5" customHeight="1">
      <c r="A29" s="3">
        <v>45854</v>
      </c>
      <c r="B29" s="66" t="s">
        <v>94</v>
      </c>
      <c r="C29" s="66"/>
      <c r="D29" s="66"/>
      <c r="E29" s="6" t="s">
        <v>411</v>
      </c>
      <c r="F29" s="7" t="s">
        <v>1479</v>
      </c>
      <c r="G29" s="7" t="s">
        <v>1480</v>
      </c>
      <c r="H29" s="4" t="s">
        <v>94</v>
      </c>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7"/>
    </row>
    <row r="30" spans="1:40" ht="40.5">
      <c r="A30" s="3">
        <v>45854</v>
      </c>
      <c r="B30" s="4"/>
      <c r="C30" s="66" t="s">
        <v>94</v>
      </c>
      <c r="D30" s="5"/>
      <c r="E30" s="6" t="s">
        <v>411</v>
      </c>
      <c r="F30" s="7" t="s">
        <v>1481</v>
      </c>
      <c r="G30" s="7" t="s">
        <v>1482</v>
      </c>
      <c r="H30" s="4"/>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t="s">
        <v>94</v>
      </c>
      <c r="AN30" s="7"/>
    </row>
    <row r="31" spans="1:40" ht="40.5">
      <c r="A31" s="3">
        <v>45855</v>
      </c>
      <c r="B31" s="4" t="s">
        <v>94</v>
      </c>
      <c r="C31" s="4"/>
      <c r="D31" s="5"/>
      <c r="E31" s="6" t="s">
        <v>419</v>
      </c>
      <c r="F31" s="7" t="s">
        <v>1483</v>
      </c>
      <c r="G31" s="7" t="s">
        <v>1484</v>
      </c>
      <c r="I31" s="4"/>
      <c r="J31" s="4"/>
      <c r="K31" s="4"/>
      <c r="L31" s="4"/>
      <c r="M31" s="4"/>
      <c r="N31" s="4"/>
      <c r="O31" s="4"/>
      <c r="P31" s="4"/>
      <c r="Q31" s="4"/>
      <c r="R31" s="4"/>
      <c r="S31" s="4"/>
      <c r="T31" s="4"/>
      <c r="U31" s="4"/>
      <c r="V31" s="4"/>
      <c r="W31" s="4"/>
      <c r="X31" s="4"/>
      <c r="Y31" s="4"/>
      <c r="Z31" s="4"/>
      <c r="AA31" s="4"/>
      <c r="AB31" s="8"/>
      <c r="AC31" s="4" t="s">
        <v>94</v>
      </c>
      <c r="AD31" s="4"/>
      <c r="AE31" s="4"/>
      <c r="AF31" s="4"/>
      <c r="AG31" s="4"/>
      <c r="AH31" s="4"/>
      <c r="AI31" s="4"/>
      <c r="AJ31" s="4"/>
      <c r="AK31" s="4"/>
      <c r="AL31" s="4"/>
      <c r="AM31" s="4"/>
      <c r="AN31" s="7"/>
    </row>
    <row r="32" spans="1:40" ht="40.5">
      <c r="A32" s="3">
        <v>45855</v>
      </c>
      <c r="B32" s="4" t="s">
        <v>94</v>
      </c>
      <c r="C32" s="4"/>
      <c r="D32" s="5"/>
      <c r="E32" s="6" t="s">
        <v>411</v>
      </c>
      <c r="F32" s="7" t="s">
        <v>1485</v>
      </c>
      <c r="G32" s="7" t="s">
        <v>1486</v>
      </c>
      <c r="I32" s="4"/>
      <c r="J32" s="4"/>
      <c r="K32" s="4"/>
      <c r="L32" s="4"/>
      <c r="M32" s="4"/>
      <c r="N32" s="4"/>
      <c r="O32" s="4"/>
      <c r="P32" s="4"/>
      <c r="Q32" s="4"/>
      <c r="R32" s="4"/>
      <c r="S32" s="4"/>
      <c r="T32" s="4"/>
      <c r="U32" s="4"/>
      <c r="V32" s="4"/>
      <c r="W32" s="4"/>
      <c r="X32" s="4"/>
      <c r="Y32" s="4"/>
      <c r="Z32" s="4"/>
      <c r="AA32" s="4"/>
      <c r="AB32" s="8"/>
      <c r="AC32" s="4" t="s">
        <v>94</v>
      </c>
      <c r="AD32" s="4"/>
      <c r="AE32" s="4"/>
      <c r="AF32" s="4"/>
      <c r="AG32" s="4"/>
      <c r="AH32" s="4"/>
      <c r="AI32" s="4"/>
      <c r="AJ32" s="4"/>
      <c r="AK32" s="4"/>
      <c r="AL32" s="4"/>
      <c r="AM32" s="4"/>
      <c r="AN32" s="7"/>
    </row>
    <row r="33" spans="1:40" ht="54">
      <c r="A33" s="3">
        <v>45856</v>
      </c>
      <c r="B33" s="4"/>
      <c r="C33" s="4" t="s">
        <v>94</v>
      </c>
      <c r="D33" s="5"/>
      <c r="E33" s="6" t="s">
        <v>419</v>
      </c>
      <c r="F33" s="7" t="s">
        <v>1487</v>
      </c>
      <c r="G33" s="7" t="s">
        <v>1488</v>
      </c>
      <c r="H33" s="4" t="s">
        <v>94</v>
      </c>
      <c r="I33" s="4"/>
      <c r="J33" s="4"/>
      <c r="K33" s="4"/>
      <c r="L33" s="4"/>
      <c r="M33" s="4"/>
      <c r="N33" s="4"/>
      <c r="O33" s="4"/>
      <c r="P33" s="4"/>
      <c r="Q33" s="4"/>
      <c r="R33" s="4"/>
      <c r="S33" s="4"/>
      <c r="T33" s="4"/>
      <c r="U33" s="4"/>
      <c r="V33" s="4"/>
      <c r="W33" s="4"/>
      <c r="X33" s="4"/>
      <c r="Y33" s="4"/>
      <c r="Z33" s="4"/>
      <c r="AA33" s="4"/>
      <c r="AB33" s="8"/>
      <c r="AC33" s="4"/>
      <c r="AD33" s="4"/>
      <c r="AE33" s="4"/>
      <c r="AF33" s="4"/>
      <c r="AG33" s="4"/>
      <c r="AH33" s="4"/>
      <c r="AI33" s="4"/>
      <c r="AJ33" s="4"/>
      <c r="AK33" s="4"/>
      <c r="AL33" s="4"/>
      <c r="AM33" s="4"/>
      <c r="AN33" s="7"/>
    </row>
    <row r="34" spans="1:40" ht="40.5">
      <c r="A34" s="3">
        <v>45857</v>
      </c>
      <c r="B34" s="4"/>
      <c r="C34" s="4" t="s">
        <v>94</v>
      </c>
      <c r="D34" s="5"/>
      <c r="E34" s="6" t="s">
        <v>411</v>
      </c>
      <c r="F34" s="7" t="s">
        <v>1002</v>
      </c>
      <c r="G34" s="7" t="s">
        <v>1489</v>
      </c>
      <c r="H34" s="4"/>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t="s">
        <v>94</v>
      </c>
      <c r="AN34" s="7"/>
    </row>
    <row r="35" spans="1:40" ht="40.5">
      <c r="A35" s="3">
        <v>45857</v>
      </c>
      <c r="B35" s="4"/>
      <c r="C35" s="4" t="s">
        <v>94</v>
      </c>
      <c r="D35" s="5"/>
      <c r="E35" s="6" t="s">
        <v>411</v>
      </c>
      <c r="F35" s="7" t="s">
        <v>1481</v>
      </c>
      <c r="G35" s="7" t="s">
        <v>1482</v>
      </c>
      <c r="H35" s="4"/>
      <c r="I35" s="4"/>
      <c r="J35" s="4"/>
      <c r="K35" s="4"/>
      <c r="L35" s="4"/>
      <c r="M35" s="4"/>
      <c r="N35" s="4"/>
      <c r="O35" s="4"/>
      <c r="P35" s="4"/>
      <c r="Q35" s="4"/>
      <c r="R35" s="4"/>
      <c r="S35" s="4"/>
      <c r="T35" s="4"/>
      <c r="U35" s="4"/>
      <c r="V35" s="4"/>
      <c r="W35" s="4"/>
      <c r="X35" s="4"/>
      <c r="Y35" s="4"/>
      <c r="Z35" s="4"/>
      <c r="AA35" s="4"/>
      <c r="AB35" s="8"/>
      <c r="AC35" s="4"/>
      <c r="AD35" s="4"/>
      <c r="AE35" s="4"/>
      <c r="AF35" s="4"/>
      <c r="AG35" s="4"/>
      <c r="AH35" s="4"/>
      <c r="AI35" s="4"/>
      <c r="AJ35" s="4"/>
      <c r="AK35" s="4"/>
      <c r="AL35" s="4"/>
      <c r="AM35" s="4" t="s">
        <v>94</v>
      </c>
      <c r="AN35" s="7"/>
    </row>
    <row r="36" spans="1:40" ht="54">
      <c r="A36" s="3">
        <v>45859</v>
      </c>
      <c r="B36" s="4"/>
      <c r="C36" s="4" t="s">
        <v>41</v>
      </c>
      <c r="D36" s="5"/>
      <c r="E36" s="6" t="s">
        <v>1233</v>
      </c>
      <c r="F36" s="7" t="s">
        <v>1490</v>
      </c>
      <c r="G36" s="7" t="s">
        <v>1491</v>
      </c>
      <c r="H36" s="4" t="s">
        <v>41</v>
      </c>
      <c r="I36" s="4"/>
      <c r="J36" s="4"/>
      <c r="K36" s="4"/>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c r="AN36" s="7"/>
    </row>
    <row r="37" spans="1:40" ht="54">
      <c r="A37" s="3">
        <v>45860</v>
      </c>
      <c r="B37" s="4"/>
      <c r="C37" s="4" t="s">
        <v>41</v>
      </c>
      <c r="D37" s="5"/>
      <c r="E37" s="6" t="s">
        <v>1233</v>
      </c>
      <c r="F37" s="7" t="s">
        <v>1492</v>
      </c>
      <c r="G37" s="7" t="s">
        <v>1493</v>
      </c>
      <c r="H37" s="4"/>
      <c r="I37" s="4"/>
      <c r="J37" s="4"/>
      <c r="K37" s="4"/>
      <c r="L37" s="4"/>
      <c r="M37" s="4"/>
      <c r="N37" s="4"/>
      <c r="O37" s="4"/>
      <c r="P37" s="4"/>
      <c r="Q37" s="4"/>
      <c r="R37" s="4"/>
      <c r="S37" s="4"/>
      <c r="T37" s="4"/>
      <c r="U37" s="4"/>
      <c r="V37" s="4"/>
      <c r="W37" s="4"/>
      <c r="X37" s="4"/>
      <c r="Y37" s="4"/>
      <c r="Z37" s="4"/>
      <c r="AA37" s="4"/>
      <c r="AB37" s="8"/>
      <c r="AC37" s="4" t="s">
        <v>41</v>
      </c>
      <c r="AD37" s="4"/>
      <c r="AE37" s="4"/>
      <c r="AF37" s="4"/>
      <c r="AG37" s="4"/>
      <c r="AH37" s="4"/>
      <c r="AI37" s="4"/>
      <c r="AJ37" s="4"/>
      <c r="AK37" s="4"/>
      <c r="AL37" s="4"/>
      <c r="AM37" s="4"/>
      <c r="AN37" s="7"/>
    </row>
    <row r="38" spans="1:40" ht="54">
      <c r="A38" s="3">
        <v>45861</v>
      </c>
      <c r="B38" s="4"/>
      <c r="C38" s="4" t="s">
        <v>41</v>
      </c>
      <c r="D38" s="5"/>
      <c r="E38" s="6" t="s">
        <v>1233</v>
      </c>
      <c r="F38" s="7" t="s">
        <v>1494</v>
      </c>
      <c r="G38" s="7" t="s">
        <v>1495</v>
      </c>
      <c r="H38" s="4" t="s">
        <v>41</v>
      </c>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c r="AN38" s="7"/>
    </row>
    <row r="39" spans="1:40" ht="40.5">
      <c r="A39" s="3">
        <v>45861</v>
      </c>
      <c r="B39" s="4"/>
      <c r="C39" s="4" t="s">
        <v>41</v>
      </c>
      <c r="D39" s="5"/>
      <c r="E39" s="6" t="s">
        <v>506</v>
      </c>
      <c r="F39" s="7" t="s">
        <v>1496</v>
      </c>
      <c r="G39" s="7" t="s">
        <v>1497</v>
      </c>
      <c r="H39" s="4" t="s">
        <v>41</v>
      </c>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c r="AN39" s="7"/>
    </row>
    <row r="40" spans="1:40" ht="40.5">
      <c r="A40" s="3">
        <v>45862</v>
      </c>
      <c r="B40" s="4"/>
      <c r="C40" s="4" t="s">
        <v>41</v>
      </c>
      <c r="D40" s="5"/>
      <c r="E40" s="6" t="s">
        <v>1233</v>
      </c>
      <c r="F40" s="7" t="s">
        <v>1498</v>
      </c>
      <c r="G40" s="7" t="s">
        <v>1499</v>
      </c>
      <c r="H40" s="4"/>
      <c r="I40" s="4"/>
      <c r="J40" s="4"/>
      <c r="K40" s="4"/>
      <c r="L40" s="4"/>
      <c r="M40" s="4"/>
      <c r="N40" s="4"/>
      <c r="O40" s="4"/>
      <c r="P40" s="4"/>
      <c r="Q40" s="4"/>
      <c r="R40" s="4"/>
      <c r="S40" s="4"/>
      <c r="T40" s="4"/>
      <c r="U40" s="4"/>
      <c r="V40" s="4"/>
      <c r="W40" s="4"/>
      <c r="X40" s="4"/>
      <c r="Y40" s="4"/>
      <c r="Z40" s="4"/>
      <c r="AA40" s="4"/>
      <c r="AB40" s="8"/>
      <c r="AC40" s="4" t="s">
        <v>41</v>
      </c>
      <c r="AD40" s="4"/>
      <c r="AE40" s="4"/>
      <c r="AF40" s="4"/>
      <c r="AG40" s="4"/>
      <c r="AH40" s="4"/>
      <c r="AI40" s="4"/>
      <c r="AJ40" s="4"/>
      <c r="AK40" s="4"/>
      <c r="AL40" s="4"/>
      <c r="AM40" s="4"/>
      <c r="AN40" s="7"/>
    </row>
    <row r="41" spans="1:40" ht="27">
      <c r="A41" s="3">
        <v>45862</v>
      </c>
      <c r="B41" s="4"/>
      <c r="C41" s="4" t="s">
        <v>94</v>
      </c>
      <c r="D41" s="5"/>
      <c r="E41" s="6" t="s">
        <v>1233</v>
      </c>
      <c r="F41" s="7" t="s">
        <v>1500</v>
      </c>
      <c r="G41" s="7" t="s">
        <v>1501</v>
      </c>
      <c r="H41" s="4"/>
      <c r="I41" s="4"/>
      <c r="J41" s="4"/>
      <c r="K41" s="4"/>
      <c r="L41" s="4"/>
      <c r="M41" s="4"/>
      <c r="N41" s="4"/>
      <c r="O41" s="4"/>
      <c r="P41" s="4"/>
      <c r="Q41" s="4"/>
      <c r="R41" s="4"/>
      <c r="S41" s="4"/>
      <c r="T41" s="4"/>
      <c r="U41" s="4"/>
      <c r="V41" s="4"/>
      <c r="W41" s="4"/>
      <c r="X41" s="4"/>
      <c r="Y41" s="4"/>
      <c r="Z41" s="4"/>
      <c r="AA41" s="4"/>
      <c r="AB41" s="8"/>
      <c r="AC41" s="4" t="s">
        <v>41</v>
      </c>
      <c r="AD41" s="4"/>
      <c r="AE41" s="4"/>
      <c r="AF41" s="4"/>
      <c r="AG41" s="4"/>
      <c r="AH41" s="4"/>
      <c r="AI41" s="4"/>
      <c r="AJ41" s="4"/>
      <c r="AK41" s="4"/>
      <c r="AL41" s="4"/>
      <c r="AM41" s="4"/>
      <c r="AN41" s="7"/>
    </row>
    <row r="42" spans="1:40" ht="40.5">
      <c r="A42" s="3">
        <v>45864</v>
      </c>
      <c r="B42" s="4"/>
      <c r="C42" s="4" t="s">
        <v>94</v>
      </c>
      <c r="D42" s="5"/>
      <c r="E42" s="6" t="s">
        <v>411</v>
      </c>
      <c r="F42" s="7" t="s">
        <v>1502</v>
      </c>
      <c r="G42" s="7" t="s">
        <v>1503</v>
      </c>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t="s">
        <v>94</v>
      </c>
      <c r="AN42" s="7"/>
    </row>
    <row r="43" spans="1:40" ht="27">
      <c r="A43" s="3">
        <v>45864</v>
      </c>
      <c r="B43" s="4"/>
      <c r="C43" s="4" t="s">
        <v>94</v>
      </c>
      <c r="D43" s="5"/>
      <c r="E43" s="6" t="s">
        <v>1193</v>
      </c>
      <c r="F43" s="7" t="s">
        <v>1504</v>
      </c>
      <c r="G43" s="7" t="s">
        <v>1505</v>
      </c>
      <c r="H43" s="4"/>
      <c r="I43" s="4"/>
      <c r="J43" s="4"/>
      <c r="K43" s="4"/>
      <c r="L43" s="4"/>
      <c r="M43" s="4"/>
      <c r="N43" s="4"/>
      <c r="O43" s="4"/>
      <c r="P43" s="4"/>
      <c r="Q43" s="4"/>
      <c r="R43" s="4"/>
      <c r="S43" s="4"/>
      <c r="T43" s="4"/>
      <c r="U43" s="4"/>
      <c r="V43" s="4"/>
      <c r="W43" s="4"/>
      <c r="X43" s="4"/>
      <c r="Y43" s="4"/>
      <c r="Z43" s="4"/>
      <c r="AA43" s="4"/>
      <c r="AB43" s="8"/>
      <c r="AC43" s="4" t="s">
        <v>94</v>
      </c>
      <c r="AD43" s="4"/>
      <c r="AE43" s="4"/>
      <c r="AF43" s="4"/>
      <c r="AG43" s="4"/>
      <c r="AH43" s="4"/>
      <c r="AI43" s="4"/>
      <c r="AJ43" s="4"/>
      <c r="AK43" s="4"/>
      <c r="AL43" s="4"/>
      <c r="AM43" s="4"/>
      <c r="AN43" s="7"/>
    </row>
    <row r="44" spans="1:40" ht="40.5">
      <c r="A44" s="3">
        <v>45865</v>
      </c>
      <c r="B44" s="4"/>
      <c r="C44" s="4" t="s">
        <v>94</v>
      </c>
      <c r="D44" s="5"/>
      <c r="E44" s="6" t="s">
        <v>411</v>
      </c>
      <c r="F44" s="7" t="s">
        <v>1481</v>
      </c>
      <c r="G44" s="7" t="s">
        <v>1482</v>
      </c>
      <c r="H44" s="4"/>
      <c r="I44" s="4"/>
      <c r="J44" s="4"/>
      <c r="K44" s="4"/>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t="s">
        <v>94</v>
      </c>
      <c r="AN44" s="7"/>
    </row>
    <row r="45" spans="1:40" ht="27">
      <c r="A45" s="3">
        <v>45865</v>
      </c>
      <c r="B45" s="4" t="s">
        <v>94</v>
      </c>
      <c r="C45" s="4"/>
      <c r="D45" s="5"/>
      <c r="E45" s="6" t="s">
        <v>463</v>
      </c>
      <c r="F45" s="7" t="s">
        <v>1506</v>
      </c>
      <c r="G45" s="7" t="s">
        <v>1507</v>
      </c>
      <c r="H45" s="4"/>
      <c r="I45" s="4"/>
      <c r="J45" s="4"/>
      <c r="K45" s="4"/>
      <c r="L45" s="4"/>
      <c r="M45" s="4"/>
      <c r="N45" s="4"/>
      <c r="O45" s="4"/>
      <c r="P45" s="4"/>
      <c r="Q45" s="4"/>
      <c r="R45" s="4"/>
      <c r="S45" s="4"/>
      <c r="T45" s="4"/>
      <c r="U45" s="4"/>
      <c r="V45" s="4"/>
      <c r="W45" s="4"/>
      <c r="X45" s="4"/>
      <c r="Y45" s="4"/>
      <c r="Z45" s="4"/>
      <c r="AA45" s="4"/>
      <c r="AB45" s="8"/>
      <c r="AC45" s="4" t="s">
        <v>94</v>
      </c>
      <c r="AD45" s="4"/>
      <c r="AE45" s="4"/>
      <c r="AF45" s="4"/>
      <c r="AG45" s="4"/>
      <c r="AH45" s="4"/>
      <c r="AI45" s="4"/>
      <c r="AJ45" s="4"/>
      <c r="AK45" s="4"/>
      <c r="AL45" s="4"/>
      <c r="AM45" s="4"/>
      <c r="AN45" s="7"/>
    </row>
    <row r="46" spans="1:40" ht="27">
      <c r="A46" s="3">
        <v>45866</v>
      </c>
      <c r="B46" s="4" t="s">
        <v>94</v>
      </c>
      <c r="C46" s="4"/>
      <c r="D46" s="5"/>
      <c r="E46" s="6" t="s">
        <v>419</v>
      </c>
      <c r="F46" s="7" t="s">
        <v>1508</v>
      </c>
      <c r="G46" s="7" t="s">
        <v>1509</v>
      </c>
      <c r="H46" s="4"/>
      <c r="I46" s="4"/>
      <c r="J46" s="4"/>
      <c r="K46" s="4"/>
      <c r="L46" s="4"/>
      <c r="M46" s="4"/>
      <c r="N46" s="4"/>
      <c r="O46" s="4"/>
      <c r="P46" s="4"/>
      <c r="Q46" s="4"/>
      <c r="R46" s="4"/>
      <c r="S46" s="4"/>
      <c r="T46" s="4"/>
      <c r="U46" s="4"/>
      <c r="V46" s="4"/>
      <c r="W46" s="4"/>
      <c r="X46" s="4"/>
      <c r="Y46" s="4"/>
      <c r="Z46" s="4"/>
      <c r="AA46" s="4"/>
      <c r="AB46" s="8"/>
      <c r="AC46" s="4" t="s">
        <v>94</v>
      </c>
      <c r="AD46" s="4"/>
      <c r="AE46" s="4"/>
      <c r="AF46" s="4"/>
      <c r="AG46" s="4"/>
      <c r="AH46" s="4"/>
      <c r="AI46" s="4"/>
      <c r="AJ46" s="4"/>
      <c r="AK46" s="4"/>
      <c r="AL46" s="4"/>
      <c r="AM46" s="4"/>
      <c r="AN46" s="7"/>
    </row>
    <row r="47" spans="1:40" ht="40.5">
      <c r="A47" s="3">
        <v>45866</v>
      </c>
      <c r="B47" s="4"/>
      <c r="C47" s="4" t="s">
        <v>94</v>
      </c>
      <c r="D47" s="5"/>
      <c r="E47" s="6" t="s">
        <v>411</v>
      </c>
      <c r="F47" s="7" t="s">
        <v>1510</v>
      </c>
      <c r="G47" s="7" t="s">
        <v>1511</v>
      </c>
      <c r="H47" s="4" t="s">
        <v>94</v>
      </c>
      <c r="I47" s="4"/>
      <c r="J47" s="4"/>
      <c r="K47" s="4"/>
      <c r="L47" s="4"/>
      <c r="M47" s="4"/>
      <c r="N47" s="4"/>
      <c r="O47" s="4"/>
      <c r="P47" s="4"/>
      <c r="Q47" s="4"/>
      <c r="R47" s="4"/>
      <c r="S47" s="4"/>
      <c r="T47" s="4"/>
      <c r="U47" s="4"/>
      <c r="V47" s="4"/>
      <c r="W47" s="4"/>
      <c r="X47" s="4"/>
      <c r="Y47" s="4"/>
      <c r="Z47" s="4"/>
      <c r="AA47" s="4"/>
      <c r="AB47" s="8"/>
      <c r="AC47" s="4"/>
      <c r="AD47" s="4"/>
      <c r="AE47" s="4"/>
      <c r="AF47" s="4"/>
      <c r="AG47" s="4"/>
      <c r="AH47" s="4"/>
      <c r="AI47" s="4"/>
      <c r="AJ47" s="4"/>
      <c r="AK47" s="4"/>
      <c r="AL47" s="4"/>
      <c r="AM47" s="4"/>
      <c r="AN47" s="7"/>
    </row>
    <row r="48" spans="1:40" ht="40.5">
      <c r="A48" s="3">
        <v>45867</v>
      </c>
      <c r="B48" s="4"/>
      <c r="C48" s="4" t="s">
        <v>94</v>
      </c>
      <c r="D48" s="5"/>
      <c r="E48" s="6" t="s">
        <v>411</v>
      </c>
      <c r="F48" s="7" t="s">
        <v>1512</v>
      </c>
      <c r="G48" s="7" t="s">
        <v>1513</v>
      </c>
      <c r="H48" s="4"/>
      <c r="I48" s="4"/>
      <c r="J48" s="4"/>
      <c r="K48" s="4"/>
      <c r="L48" s="4"/>
      <c r="M48" s="4"/>
      <c r="N48" s="4"/>
      <c r="O48" s="4"/>
      <c r="P48" s="4"/>
      <c r="Q48" s="4"/>
      <c r="R48" s="4"/>
      <c r="S48" s="4"/>
      <c r="T48" s="4"/>
      <c r="U48" s="4"/>
      <c r="V48" s="4"/>
      <c r="W48" s="4" t="s">
        <v>94</v>
      </c>
      <c r="X48" s="4"/>
      <c r="Y48" s="4"/>
      <c r="Z48" s="4"/>
      <c r="AA48" s="4"/>
      <c r="AB48" s="8"/>
      <c r="AC48" s="4"/>
      <c r="AD48" s="4"/>
      <c r="AE48" s="4"/>
      <c r="AF48" s="4"/>
      <c r="AG48" s="4"/>
      <c r="AH48" s="4"/>
      <c r="AI48" s="4"/>
      <c r="AJ48" s="4"/>
      <c r="AK48" s="4"/>
      <c r="AL48" s="4"/>
      <c r="AM48" s="4"/>
      <c r="AN48" s="7"/>
    </row>
    <row r="49" spans="1:40" ht="40.5">
      <c r="A49" s="3">
        <v>45867</v>
      </c>
      <c r="B49" s="4" t="s">
        <v>94</v>
      </c>
      <c r="C49" s="4"/>
      <c r="D49" s="5"/>
      <c r="E49" s="6" t="s">
        <v>463</v>
      </c>
      <c r="F49" s="7" t="s">
        <v>1514</v>
      </c>
      <c r="G49" s="7" t="s">
        <v>1515</v>
      </c>
      <c r="H49" s="4"/>
      <c r="I49" s="4"/>
      <c r="J49" s="4"/>
      <c r="K49" s="4"/>
      <c r="L49" s="4"/>
      <c r="M49" s="4"/>
      <c r="N49" s="4"/>
      <c r="O49" s="4"/>
      <c r="P49" s="4"/>
      <c r="Q49" s="4"/>
      <c r="R49" s="4"/>
      <c r="S49" s="4"/>
      <c r="T49" s="4"/>
      <c r="U49" s="4"/>
      <c r="V49" s="4"/>
      <c r="W49" s="4"/>
      <c r="X49" s="4"/>
      <c r="Y49" s="4"/>
      <c r="Z49" s="4"/>
      <c r="AA49" s="4" t="s">
        <v>94</v>
      </c>
      <c r="AB49" s="8"/>
      <c r="AC49" s="4"/>
      <c r="AD49" s="4"/>
      <c r="AE49" s="4"/>
      <c r="AF49" s="4"/>
      <c r="AG49" s="4"/>
      <c r="AH49" s="4"/>
      <c r="AI49" s="4"/>
      <c r="AJ49" s="4"/>
      <c r="AK49" s="4"/>
      <c r="AL49" s="4"/>
      <c r="AM49" s="4"/>
      <c r="AN49" s="7"/>
    </row>
    <row r="50" spans="1:40" ht="40.5">
      <c r="A50" s="3">
        <v>45867</v>
      </c>
      <c r="B50" s="4" t="s">
        <v>94</v>
      </c>
      <c r="C50" s="4"/>
      <c r="D50" s="5"/>
      <c r="E50" s="6" t="s">
        <v>411</v>
      </c>
      <c r="F50" s="7" t="s">
        <v>1516</v>
      </c>
      <c r="G50" s="7" t="s">
        <v>1517</v>
      </c>
      <c r="H50" s="4"/>
      <c r="I50" s="4"/>
      <c r="J50" s="4"/>
      <c r="K50" s="4"/>
      <c r="L50" s="4"/>
      <c r="M50" s="4"/>
      <c r="N50" s="4" t="s">
        <v>94</v>
      </c>
      <c r="O50" s="4"/>
      <c r="P50" s="4"/>
      <c r="Q50" s="4"/>
      <c r="R50" s="4"/>
      <c r="S50" s="4"/>
      <c r="T50" s="4"/>
      <c r="U50" s="4"/>
      <c r="V50" s="4"/>
      <c r="W50" s="4"/>
      <c r="X50" s="4"/>
      <c r="Y50" s="4"/>
      <c r="Z50" s="4" t="s">
        <v>94</v>
      </c>
      <c r="AA50" s="4"/>
      <c r="AB50" s="8"/>
      <c r="AC50" s="4"/>
      <c r="AD50" s="4"/>
      <c r="AE50" s="4"/>
      <c r="AF50" s="4"/>
      <c r="AG50" s="4"/>
      <c r="AH50" s="4"/>
      <c r="AI50" s="4"/>
      <c r="AJ50" s="4"/>
      <c r="AK50" s="4"/>
      <c r="AL50" s="4"/>
      <c r="AM50" s="4"/>
      <c r="AN50" s="7"/>
    </row>
    <row r="51" spans="1:40" ht="40.5">
      <c r="A51" s="3">
        <v>45868</v>
      </c>
      <c r="B51" s="4"/>
      <c r="C51" s="4" t="s">
        <v>94</v>
      </c>
      <c r="D51" s="5"/>
      <c r="E51" s="6" t="s">
        <v>411</v>
      </c>
      <c r="F51" s="7" t="s">
        <v>1481</v>
      </c>
      <c r="G51" s="7" t="s">
        <v>1482</v>
      </c>
      <c r="H51" s="4"/>
      <c r="I51" s="4"/>
      <c r="J51" s="4"/>
      <c r="K51" s="4"/>
      <c r="L51" s="4"/>
      <c r="M51" s="4"/>
      <c r="N51" s="4"/>
      <c r="O51" s="4"/>
      <c r="P51" s="4"/>
      <c r="Q51" s="4"/>
      <c r="R51" s="4"/>
      <c r="S51" s="4"/>
      <c r="T51" s="4"/>
      <c r="U51" s="4"/>
      <c r="V51" s="4"/>
      <c r="W51" s="4"/>
      <c r="X51" s="4"/>
      <c r="Y51" s="4"/>
      <c r="Z51" s="4"/>
      <c r="AA51" s="4"/>
      <c r="AB51" s="8"/>
      <c r="AC51" s="4"/>
      <c r="AD51" s="4"/>
      <c r="AE51" s="4"/>
      <c r="AF51" s="4"/>
      <c r="AG51" s="4"/>
      <c r="AH51" s="4"/>
      <c r="AI51" s="4"/>
      <c r="AJ51" s="4"/>
      <c r="AK51" s="4"/>
      <c r="AL51" s="4"/>
      <c r="AM51" s="4" t="s">
        <v>94</v>
      </c>
      <c r="AN51" s="7"/>
    </row>
    <row r="52" spans="1:40" ht="40.5">
      <c r="A52" s="3">
        <v>45868</v>
      </c>
      <c r="B52" s="4"/>
      <c r="C52" s="4" t="s">
        <v>94</v>
      </c>
      <c r="D52" s="5"/>
      <c r="E52" s="6" t="s">
        <v>419</v>
      </c>
      <c r="F52" s="7" t="s">
        <v>1518</v>
      </c>
      <c r="G52" s="7" t="s">
        <v>1519</v>
      </c>
      <c r="H52" s="4" t="s">
        <v>94</v>
      </c>
      <c r="I52" s="4"/>
      <c r="J52" s="4"/>
      <c r="K52" s="4"/>
      <c r="L52" s="4"/>
      <c r="M52" s="4"/>
      <c r="N52" s="4"/>
      <c r="O52" s="4"/>
      <c r="P52" s="4"/>
      <c r="Q52" s="4"/>
      <c r="R52" s="4"/>
      <c r="S52" s="4"/>
      <c r="T52" s="4"/>
      <c r="U52" s="4"/>
      <c r="V52" s="4"/>
      <c r="W52" s="4"/>
      <c r="X52" s="4"/>
      <c r="Y52" s="4"/>
      <c r="Z52" s="4"/>
      <c r="AA52" s="4"/>
      <c r="AB52" s="8"/>
      <c r="AC52" s="4"/>
      <c r="AD52" s="4"/>
      <c r="AE52" s="4"/>
      <c r="AF52" s="4"/>
      <c r="AG52" s="4"/>
      <c r="AH52" s="4"/>
      <c r="AI52" s="4"/>
      <c r="AJ52" s="4"/>
      <c r="AK52" s="4"/>
      <c r="AL52" s="4"/>
      <c r="AM52" s="4"/>
      <c r="AN52" s="7"/>
    </row>
    <row r="53" spans="1:40" ht="27">
      <c r="A53" s="3">
        <v>45868</v>
      </c>
      <c r="B53" s="4" t="s">
        <v>94</v>
      </c>
      <c r="C53" s="4"/>
      <c r="D53" s="5"/>
      <c r="E53" s="6" t="s">
        <v>411</v>
      </c>
      <c r="F53" s="7" t="s">
        <v>1518</v>
      </c>
      <c r="G53" s="7" t="s">
        <v>1520</v>
      </c>
      <c r="H53" s="4"/>
      <c r="I53" s="4"/>
      <c r="J53" s="4"/>
      <c r="K53" s="4"/>
      <c r="L53" s="4"/>
      <c r="M53" s="4"/>
      <c r="N53" s="4"/>
      <c r="O53" s="4"/>
      <c r="P53" s="4"/>
      <c r="Q53" s="4"/>
      <c r="R53" s="4"/>
      <c r="S53" s="4"/>
      <c r="T53" s="4"/>
      <c r="U53" s="4"/>
      <c r="V53" s="4"/>
      <c r="W53" s="4"/>
      <c r="X53" s="4"/>
      <c r="Y53" s="4"/>
      <c r="Z53" s="4"/>
      <c r="AA53" s="4"/>
      <c r="AB53" s="8"/>
      <c r="AC53" s="4" t="s">
        <v>94</v>
      </c>
      <c r="AD53" s="4"/>
      <c r="AE53" s="4"/>
      <c r="AF53" s="4"/>
      <c r="AG53" s="4"/>
      <c r="AH53" s="4"/>
      <c r="AI53" s="4"/>
      <c r="AJ53" s="4"/>
      <c r="AK53" s="4"/>
      <c r="AL53" s="4"/>
      <c r="AM53" s="4"/>
      <c r="AN53" s="7"/>
    </row>
    <row r="54" spans="1:40" ht="54">
      <c r="A54" s="3">
        <v>45869</v>
      </c>
      <c r="B54" s="4"/>
      <c r="C54" s="4" t="s">
        <v>41</v>
      </c>
      <c r="D54" s="5"/>
      <c r="E54" s="6" t="s">
        <v>762</v>
      </c>
      <c r="F54" s="7" t="s">
        <v>1521</v>
      </c>
      <c r="G54" s="7" t="s">
        <v>1522</v>
      </c>
      <c r="H54" s="4" t="s">
        <v>41</v>
      </c>
      <c r="I54" s="4"/>
      <c r="J54" s="4"/>
      <c r="K54" s="4"/>
      <c r="L54" s="4"/>
      <c r="M54" s="4"/>
      <c r="N54" s="4"/>
      <c r="O54" s="4"/>
      <c r="P54" s="4"/>
      <c r="Q54" s="4"/>
      <c r="R54" s="4"/>
      <c r="S54" s="4"/>
      <c r="T54" s="4"/>
      <c r="U54" s="4"/>
      <c r="V54" s="4"/>
      <c r="W54" s="4"/>
      <c r="X54" s="4"/>
      <c r="Y54" s="4"/>
      <c r="Z54" s="4"/>
      <c r="AA54" s="4"/>
      <c r="AB54" s="8"/>
      <c r="AC54" s="4"/>
      <c r="AD54" s="4"/>
      <c r="AE54" s="4"/>
      <c r="AF54" s="4"/>
      <c r="AG54" s="4"/>
      <c r="AH54" s="4"/>
      <c r="AI54" s="4"/>
      <c r="AJ54" s="4"/>
      <c r="AK54" s="4"/>
      <c r="AL54" s="4"/>
      <c r="AM54" s="4"/>
      <c r="AN54" s="7"/>
    </row>
    <row r="55" spans="1:40">
      <c r="A55" s="12"/>
      <c r="B55" s="13"/>
      <c r="C55" s="13"/>
      <c r="D55" s="14"/>
      <c r="E55" s="15"/>
      <c r="F55" s="16"/>
      <c r="G55" s="17"/>
      <c r="H55" s="13">
        <f t="shared" ref="H55:AH55" si="0">COUNTIF(H3:H54,"X")</f>
        <v>23</v>
      </c>
      <c r="I55" s="13">
        <f t="shared" si="0"/>
        <v>2</v>
      </c>
      <c r="J55" s="13">
        <f t="shared" si="0"/>
        <v>0</v>
      </c>
      <c r="K55" s="13">
        <f t="shared" si="0"/>
        <v>0</v>
      </c>
      <c r="L55" s="13">
        <f t="shared" si="0"/>
        <v>0</v>
      </c>
      <c r="M55" s="13">
        <f t="shared" si="0"/>
        <v>0</v>
      </c>
      <c r="N55" s="13">
        <f t="shared" si="0"/>
        <v>1</v>
      </c>
      <c r="O55" s="13">
        <f t="shared" si="0"/>
        <v>0</v>
      </c>
      <c r="P55" s="13">
        <f t="shared" si="0"/>
        <v>0</v>
      </c>
      <c r="Q55" s="13">
        <f t="shared" si="0"/>
        <v>0</v>
      </c>
      <c r="R55" s="13">
        <f t="shared" si="0"/>
        <v>0</v>
      </c>
      <c r="S55" s="13">
        <f t="shared" si="0"/>
        <v>0</v>
      </c>
      <c r="T55" s="13">
        <f t="shared" si="0"/>
        <v>0</v>
      </c>
      <c r="U55" s="13">
        <f t="shared" si="0"/>
        <v>0</v>
      </c>
      <c r="V55" s="13">
        <f t="shared" si="0"/>
        <v>1</v>
      </c>
      <c r="W55" s="13">
        <f t="shared" si="0"/>
        <v>2</v>
      </c>
      <c r="X55" s="13">
        <f t="shared" si="0"/>
        <v>0</v>
      </c>
      <c r="Y55" s="13">
        <f t="shared" si="0"/>
        <v>0</v>
      </c>
      <c r="Z55" s="13">
        <f t="shared" si="0"/>
        <v>2</v>
      </c>
      <c r="AA55" s="13">
        <f t="shared" si="0"/>
        <v>2</v>
      </c>
      <c r="AB55" s="13">
        <f t="shared" si="0"/>
        <v>0</v>
      </c>
      <c r="AC55" s="13">
        <f t="shared" si="0"/>
        <v>13</v>
      </c>
      <c r="AD55" s="13">
        <f t="shared" si="0"/>
        <v>0</v>
      </c>
      <c r="AE55" s="13">
        <f t="shared" si="0"/>
        <v>0</v>
      </c>
      <c r="AF55" s="13">
        <f t="shared" si="0"/>
        <v>0</v>
      </c>
      <c r="AG55" s="13">
        <f t="shared" si="0"/>
        <v>0</v>
      </c>
      <c r="AH55" s="13">
        <f t="shared" si="0"/>
        <v>1</v>
      </c>
      <c r="AI55" s="13">
        <f>COUNTIF(AJ3:AJ54,"X")</f>
        <v>0</v>
      </c>
      <c r="AJ55" s="13">
        <f>COUNTIF(AJ3:AJ54,"X")</f>
        <v>0</v>
      </c>
      <c r="AK55" s="13">
        <f>COUNTIF(AK3:AK54,"X")</f>
        <v>0</v>
      </c>
      <c r="AL55" s="13">
        <f>COUNTIF(AL3:AL54,"X")</f>
        <v>0</v>
      </c>
      <c r="AM55" s="13">
        <f>COUNTIF(AM3:AM54,"X")</f>
        <v>7</v>
      </c>
      <c r="AN55" s="16"/>
    </row>
    <row r="56" spans="1:40">
      <c r="A56" s="18"/>
      <c r="B56" s="172"/>
      <c r="C56" s="172"/>
      <c r="D56" s="19"/>
      <c r="E56" s="20"/>
      <c r="F56" s="21"/>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c r="A57" s="18"/>
      <c r="B57" s="50"/>
      <c r="C57" s="50"/>
      <c r="D57" s="19"/>
      <c r="E57" s="20"/>
      <c r="F57" s="21"/>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50"/>
      <c r="C58" s="50"/>
      <c r="D58" s="19"/>
      <c r="E58" s="20"/>
      <c r="F58" s="21"/>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c r="A59" s="18"/>
      <c r="B59" s="50"/>
      <c r="C59" s="50"/>
      <c r="D59" s="19"/>
      <c r="E59" s="20"/>
      <c r="F59" s="21"/>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c r="A60" s="18"/>
      <c r="B60" s="50"/>
      <c r="C60" s="50"/>
      <c r="D60" s="19"/>
      <c r="E60" s="20"/>
      <c r="F60" s="21"/>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A61" s="18"/>
      <c r="B61" s="50"/>
      <c r="C61" s="50"/>
      <c r="D61" s="19"/>
      <c r="E61" s="20"/>
      <c r="F61" s="21"/>
      <c r="G61" s="22"/>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c r="A62" s="18"/>
      <c r="B62" s="50"/>
      <c r="C62" s="50"/>
      <c r="D62" s="19"/>
      <c r="E62" s="20"/>
      <c r="F62" s="21"/>
      <c r="G62" s="22"/>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ht="16.5">
      <c r="A63" s="18"/>
      <c r="B63" s="24"/>
      <c r="C63" s="24"/>
      <c r="D63" s="19"/>
      <c r="E63" s="72" t="s">
        <v>1426</v>
      </c>
      <c r="F63" s="21"/>
      <c r="G63" s="22"/>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row r="64" spans="1:40" ht="15.75">
      <c r="A64" s="18"/>
      <c r="B64" s="24"/>
      <c r="C64" s="24"/>
      <c r="D64" s="19"/>
      <c r="E64" s="76">
        <v>2025</v>
      </c>
      <c r="F64" s="21"/>
      <c r="G64" s="22"/>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1:40">
      <c r="A65" s="18"/>
      <c r="B65" s="24"/>
      <c r="C65" s="24"/>
      <c r="D65" s="19"/>
      <c r="E65" s="173" t="s">
        <v>1153</v>
      </c>
      <c r="F65" s="173"/>
      <c r="G65" s="22"/>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1:40" ht="27">
      <c r="A66" s="18"/>
      <c r="B66" s="24"/>
      <c r="C66" s="24"/>
      <c r="D66" s="19"/>
      <c r="E66" s="6" t="s">
        <v>1332</v>
      </c>
      <c r="F66" s="6">
        <f>H55</f>
        <v>23</v>
      </c>
      <c r="G66" s="22"/>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1:40">
      <c r="A67" s="18"/>
      <c r="B67" s="24"/>
      <c r="C67" s="24"/>
      <c r="D67" s="19"/>
      <c r="E67" s="6" t="s">
        <v>6</v>
      </c>
      <c r="F67" s="6">
        <f>I55+J55+K55+L55+M55</f>
        <v>2</v>
      </c>
      <c r="G67" s="22"/>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1:40">
      <c r="A68" s="18"/>
      <c r="B68" s="24"/>
      <c r="C68" s="24"/>
      <c r="D68" s="19"/>
      <c r="E68" s="6" t="s">
        <v>1333</v>
      </c>
      <c r="F68" s="6">
        <f>N55+O55+P55+Q55+R55+S55+T55+U55+V55+W55+X55+Y55+Z55+AA55+AB55</f>
        <v>8</v>
      </c>
      <c r="G68" s="22"/>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1:40" ht="21" customHeight="1">
      <c r="A69" s="18"/>
      <c r="B69" s="24"/>
      <c r="C69" s="24"/>
      <c r="D69" s="19"/>
      <c r="E69" s="6" t="s">
        <v>1334</v>
      </c>
      <c r="F69" s="6">
        <f>AB55</f>
        <v>0</v>
      </c>
      <c r="G69" s="22"/>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1:40">
      <c r="A70" s="18"/>
      <c r="B70" s="24"/>
      <c r="C70" s="24"/>
      <c r="D70" s="19"/>
      <c r="E70" s="6" t="s">
        <v>9</v>
      </c>
      <c r="F70" s="6">
        <f>AC55</f>
        <v>13</v>
      </c>
      <c r="G70" s="22"/>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row>
    <row r="71" spans="1:40" ht="27">
      <c r="A71" s="18"/>
      <c r="B71" s="24"/>
      <c r="C71" s="24"/>
      <c r="D71" s="19"/>
      <c r="E71" s="6" t="s">
        <v>1335</v>
      </c>
      <c r="F71" s="6">
        <f>AD55+AE55+AF55+AG55</f>
        <v>0</v>
      </c>
      <c r="G71" s="22"/>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row>
    <row r="72" spans="1:40" ht="47.25" customHeight="1">
      <c r="A72" s="18"/>
      <c r="B72" s="24"/>
      <c r="C72" s="24"/>
      <c r="D72" s="19"/>
      <c r="E72" s="6" t="s">
        <v>11</v>
      </c>
      <c r="F72" s="6">
        <f>AH55+AI55+AJ55+AK55+AL55+AM55</f>
        <v>8</v>
      </c>
      <c r="G72" s="22"/>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row>
    <row r="73" spans="1:40">
      <c r="E73" s="52" t="s">
        <v>658</v>
      </c>
      <c r="F73" s="52">
        <f>SUM(F66:F72)</f>
        <v>54</v>
      </c>
    </row>
  </sheetData>
  <mergeCells count="15">
    <mergeCell ref="AN1:AN2"/>
    <mergeCell ref="B56:C56"/>
    <mergeCell ref="E65:F65"/>
    <mergeCell ref="I1:M1"/>
    <mergeCell ref="N1:AA1"/>
    <mergeCell ref="AB1:AB2"/>
    <mergeCell ref="AC1:AC2"/>
    <mergeCell ref="AD1:AG1"/>
    <mergeCell ref="AH1:AM1"/>
    <mergeCell ref="H1:H2"/>
    <mergeCell ref="A1:A2"/>
    <mergeCell ref="D1:D2"/>
    <mergeCell ref="E1:E2"/>
    <mergeCell ref="F1:F2"/>
    <mergeCell ref="G1:G2"/>
  </mergeCells>
  <pageMargins left="0.7" right="0.7" top="0.75" bottom="0.75" header="0.3" footer="0.3"/>
  <pageSetup paperSize="9"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AN65"/>
  <sheetViews>
    <sheetView topLeftCell="C40" zoomScaleNormal="100" workbookViewId="0">
      <selection activeCell="D9" sqref="D9"/>
    </sheetView>
  </sheetViews>
  <sheetFormatPr baseColWidth="10" defaultRowHeight="15"/>
  <cols>
    <col min="1" max="1" width="8.140625" customWidth="1"/>
    <col min="2" max="2" width="3.140625" customWidth="1"/>
    <col min="3" max="3" width="2.140625" customWidth="1"/>
    <col min="4" max="4" width="6.42578125" customWidth="1"/>
    <col min="5" max="5" width="9.140625" customWidth="1"/>
    <col min="7" max="7" width="24.28515625" customWidth="1"/>
    <col min="8" max="8" width="3.140625" customWidth="1"/>
    <col min="9" max="15" width="2.7109375" customWidth="1"/>
    <col min="16" max="28" width="2.28515625" customWidth="1"/>
    <col min="29" max="29" width="2.42578125" customWidth="1"/>
    <col min="30" max="33" width="2.140625" customWidth="1"/>
    <col min="34" max="39" width="2.42578125" customWidth="1"/>
    <col min="40" max="40" width="4.140625" customWidth="1"/>
  </cols>
  <sheetData>
    <row r="1" spans="1:40" ht="51.75">
      <c r="A1" s="208" t="s">
        <v>1146</v>
      </c>
      <c r="B1" s="75" t="s">
        <v>1</v>
      </c>
      <c r="C1" s="75"/>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84">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54">
      <c r="A3" s="3">
        <v>45870</v>
      </c>
      <c r="B3" s="4"/>
      <c r="C3" s="4" t="s">
        <v>41</v>
      </c>
      <c r="D3" s="5"/>
      <c r="E3" s="6" t="s">
        <v>1025</v>
      </c>
      <c r="F3" s="7" t="s">
        <v>1523</v>
      </c>
      <c r="G3" s="7" t="s">
        <v>1524</v>
      </c>
      <c r="H3" s="4"/>
      <c r="I3" s="4"/>
      <c r="J3" s="4"/>
      <c r="K3" s="4"/>
      <c r="L3" s="4"/>
      <c r="M3" s="4"/>
      <c r="N3" s="4"/>
      <c r="O3" s="4"/>
      <c r="P3" s="4"/>
      <c r="Q3" s="4"/>
      <c r="R3" s="4"/>
      <c r="S3" s="4"/>
      <c r="T3" s="4"/>
      <c r="U3" s="4"/>
      <c r="V3" s="4"/>
      <c r="W3" s="4"/>
      <c r="X3" s="4"/>
      <c r="Y3" s="4"/>
      <c r="Z3" s="4"/>
      <c r="AA3" s="4"/>
      <c r="AB3" s="8"/>
      <c r="AC3" s="4" t="s">
        <v>41</v>
      </c>
      <c r="AD3" s="4"/>
      <c r="AE3" s="4"/>
      <c r="AF3" s="4"/>
      <c r="AG3" s="4"/>
      <c r="AH3" s="4"/>
      <c r="AI3" s="4"/>
      <c r="AJ3" s="4"/>
      <c r="AK3" s="4"/>
      <c r="AL3" s="4"/>
      <c r="AM3" s="4"/>
      <c r="AN3" s="7"/>
    </row>
    <row r="4" spans="1:40" ht="67.5">
      <c r="A4" s="3">
        <v>45870</v>
      </c>
      <c r="B4" s="4"/>
      <c r="C4" s="4" t="s">
        <v>41</v>
      </c>
      <c r="D4" s="5"/>
      <c r="E4" s="6" t="s">
        <v>1525</v>
      </c>
      <c r="F4" s="7" t="s">
        <v>1526</v>
      </c>
      <c r="G4" s="7" t="s">
        <v>1527</v>
      </c>
      <c r="H4" s="4" t="s">
        <v>41</v>
      </c>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c r="AN4" s="7"/>
    </row>
    <row r="5" spans="1:40" ht="40.5">
      <c r="A5" s="3">
        <v>45871</v>
      </c>
      <c r="B5" s="4" t="s">
        <v>41</v>
      </c>
      <c r="C5" s="4"/>
      <c r="D5" s="5"/>
      <c r="E5" s="6" t="s">
        <v>1525</v>
      </c>
      <c r="F5" s="7" t="s">
        <v>1528</v>
      </c>
      <c r="G5" s="7" t="s">
        <v>1529</v>
      </c>
      <c r="H5" s="4"/>
      <c r="I5" s="4"/>
      <c r="J5" s="4"/>
      <c r="K5" s="4"/>
      <c r="L5" s="4"/>
      <c r="M5" s="4"/>
      <c r="N5" s="4"/>
      <c r="O5" s="4"/>
      <c r="P5" s="4"/>
      <c r="Q5" s="4"/>
      <c r="R5" s="4"/>
      <c r="S5" s="4"/>
      <c r="T5" s="4"/>
      <c r="U5" s="4"/>
      <c r="V5" s="4"/>
      <c r="W5" s="4"/>
      <c r="X5" s="4"/>
      <c r="Y5" s="4"/>
      <c r="Z5" s="4"/>
      <c r="AA5" s="4"/>
      <c r="AB5" s="8"/>
      <c r="AC5" s="4" t="s">
        <v>41</v>
      </c>
      <c r="AD5" s="4"/>
      <c r="AE5" s="4"/>
      <c r="AF5" s="4"/>
      <c r="AG5" s="4"/>
      <c r="AH5" s="4"/>
      <c r="AI5" s="4"/>
      <c r="AJ5" s="4"/>
      <c r="AK5" s="4"/>
      <c r="AL5" s="4"/>
      <c r="AM5" s="4"/>
      <c r="AN5" s="7"/>
    </row>
    <row r="6" spans="1:40" ht="54">
      <c r="A6" s="3">
        <v>45873</v>
      </c>
      <c r="B6" s="4"/>
      <c r="C6" s="4" t="s">
        <v>41</v>
      </c>
      <c r="D6" s="5"/>
      <c r="E6" s="6" t="s">
        <v>506</v>
      </c>
      <c r="F6" s="7" t="s">
        <v>1530</v>
      </c>
      <c r="G6" s="7" t="s">
        <v>1531</v>
      </c>
      <c r="H6" s="4"/>
      <c r="I6" s="4"/>
      <c r="J6" s="4"/>
      <c r="K6" s="4"/>
      <c r="L6" s="4"/>
      <c r="M6" s="4"/>
      <c r="N6" s="4"/>
      <c r="O6" s="4"/>
      <c r="P6" s="4"/>
      <c r="Q6" s="4"/>
      <c r="R6" s="4"/>
      <c r="S6" s="4"/>
      <c r="T6" s="4"/>
      <c r="U6" s="4"/>
      <c r="V6" s="4"/>
      <c r="W6" s="4"/>
      <c r="X6" s="4"/>
      <c r="Y6" s="4"/>
      <c r="Z6" s="4"/>
      <c r="AA6" s="4"/>
      <c r="AB6" s="8"/>
      <c r="AC6" s="4" t="s">
        <v>41</v>
      </c>
      <c r="AD6" s="4"/>
      <c r="AE6" s="4"/>
      <c r="AF6" s="4"/>
      <c r="AG6" s="4"/>
      <c r="AH6" s="4"/>
      <c r="AI6" s="4"/>
      <c r="AJ6" s="4"/>
      <c r="AK6" s="4"/>
      <c r="AL6" s="4"/>
      <c r="AM6" s="4"/>
      <c r="AN6" s="7"/>
    </row>
    <row r="7" spans="1:40" ht="54">
      <c r="A7" s="3">
        <v>45873</v>
      </c>
      <c r="B7" s="4"/>
      <c r="C7" s="4" t="s">
        <v>41</v>
      </c>
      <c r="D7" s="5"/>
      <c r="E7" s="6" t="s">
        <v>506</v>
      </c>
      <c r="F7" s="7" t="s">
        <v>1532</v>
      </c>
      <c r="G7" s="7" t="s">
        <v>1533</v>
      </c>
      <c r="H7" s="4" t="s">
        <v>41</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40.5">
      <c r="A8" s="3">
        <v>45873</v>
      </c>
      <c r="B8" s="4"/>
      <c r="C8" s="4"/>
      <c r="D8" s="5"/>
      <c r="E8" s="6" t="s">
        <v>1525</v>
      </c>
      <c r="F8" s="7" t="s">
        <v>1534</v>
      </c>
      <c r="G8" s="7" t="s">
        <v>1535</v>
      </c>
      <c r="H8" s="4"/>
      <c r="I8" s="4"/>
      <c r="J8" s="4"/>
      <c r="K8" s="4"/>
      <c r="L8" s="4"/>
      <c r="M8" s="4"/>
      <c r="N8" s="4"/>
      <c r="O8" s="4"/>
      <c r="P8" s="4"/>
      <c r="Q8" s="4"/>
      <c r="R8" s="4"/>
      <c r="S8" s="4"/>
      <c r="T8" s="4"/>
      <c r="U8" s="4"/>
      <c r="V8" s="4"/>
      <c r="W8" s="4"/>
      <c r="X8" s="4"/>
      <c r="Y8" s="4"/>
      <c r="Z8" s="4"/>
      <c r="AA8" s="4"/>
      <c r="AB8" s="8"/>
      <c r="AC8" s="4"/>
      <c r="AD8" s="4"/>
      <c r="AE8" s="4"/>
      <c r="AF8" s="4"/>
      <c r="AG8" s="4"/>
      <c r="AH8" s="4" t="s">
        <v>41</v>
      </c>
      <c r="AI8" s="4"/>
      <c r="AJ8" s="4"/>
      <c r="AK8" s="4"/>
      <c r="AL8" s="4"/>
      <c r="AM8" s="4"/>
      <c r="AN8" s="7"/>
    </row>
    <row r="9" spans="1:40" ht="54">
      <c r="A9" s="3">
        <v>45874</v>
      </c>
      <c r="B9" s="4"/>
      <c r="C9" s="4" t="s">
        <v>94</v>
      </c>
      <c r="D9" s="5"/>
      <c r="E9" s="6" t="s">
        <v>411</v>
      </c>
      <c r="F9" s="7" t="s">
        <v>1536</v>
      </c>
      <c r="G9" s="7" t="s">
        <v>1537</v>
      </c>
      <c r="H9" s="4" t="s">
        <v>94</v>
      </c>
      <c r="I9" s="4"/>
      <c r="J9" s="4"/>
      <c r="K9" s="4"/>
      <c r="L9" s="4"/>
      <c r="M9" s="4"/>
      <c r="N9" s="4"/>
      <c r="O9" s="4"/>
      <c r="P9" s="4"/>
      <c r="Q9" s="4"/>
      <c r="R9" s="4"/>
      <c r="S9" s="4"/>
      <c r="T9" s="4"/>
      <c r="U9" s="4"/>
      <c r="V9" s="4"/>
      <c r="W9" s="4"/>
      <c r="X9" s="4"/>
      <c r="Y9" s="4"/>
      <c r="Z9" s="4"/>
      <c r="AA9" s="4"/>
      <c r="AB9" s="8"/>
      <c r="AC9" s="4"/>
      <c r="AD9" s="4"/>
      <c r="AE9" s="4"/>
      <c r="AF9" s="4"/>
      <c r="AG9" s="4"/>
      <c r="AH9" s="4"/>
      <c r="AI9" s="4"/>
      <c r="AJ9" s="4"/>
      <c r="AK9" s="4"/>
      <c r="AL9" s="4"/>
      <c r="AM9" s="4"/>
      <c r="AN9" s="7"/>
    </row>
    <row r="10" spans="1:40" ht="54">
      <c r="A10" s="3">
        <v>45874</v>
      </c>
      <c r="B10" s="4"/>
      <c r="C10" s="4" t="s">
        <v>94</v>
      </c>
      <c r="D10" s="5"/>
      <c r="E10" s="6" t="s">
        <v>411</v>
      </c>
      <c r="F10" s="6" t="s">
        <v>1538</v>
      </c>
      <c r="G10" s="7" t="s">
        <v>1539</v>
      </c>
      <c r="H10" s="4" t="s">
        <v>94</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54">
      <c r="A11" s="3">
        <v>45874</v>
      </c>
      <c r="B11" s="4"/>
      <c r="C11" s="4" t="s">
        <v>94</v>
      </c>
      <c r="D11" s="5"/>
      <c r="E11" s="6" t="s">
        <v>411</v>
      </c>
      <c r="F11" s="7" t="s">
        <v>1540</v>
      </c>
      <c r="G11" s="7" t="s">
        <v>1541</v>
      </c>
      <c r="H11" s="4" t="s">
        <v>94</v>
      </c>
      <c r="I11" s="4"/>
      <c r="J11" s="4"/>
      <c r="K11" s="4"/>
      <c r="L11" s="4"/>
      <c r="M11" s="4"/>
      <c r="N11" s="4"/>
      <c r="O11" s="4"/>
      <c r="P11" s="4"/>
      <c r="Q11" s="4"/>
      <c r="R11" s="4"/>
      <c r="S11" s="4"/>
      <c r="T11" s="4"/>
      <c r="U11" s="4"/>
      <c r="V11" s="4"/>
      <c r="W11" s="4"/>
      <c r="X11" s="4"/>
      <c r="Y11" s="4"/>
      <c r="Z11" s="4"/>
      <c r="AA11" s="4"/>
      <c r="AB11" s="8"/>
      <c r="AC11" s="4"/>
      <c r="AD11" s="4"/>
      <c r="AE11" s="4"/>
      <c r="AF11" s="4"/>
      <c r="AG11" s="4"/>
      <c r="AH11" s="4"/>
      <c r="AI11" s="4"/>
      <c r="AJ11" s="4"/>
      <c r="AK11" s="4"/>
      <c r="AL11" s="4"/>
      <c r="AM11" s="4"/>
      <c r="AN11" s="7"/>
    </row>
    <row r="12" spans="1:40" ht="40.5">
      <c r="A12" s="3">
        <v>45874</v>
      </c>
      <c r="B12" s="4"/>
      <c r="C12" s="4" t="s">
        <v>94</v>
      </c>
      <c r="D12" s="5"/>
      <c r="E12" s="6" t="s">
        <v>411</v>
      </c>
      <c r="F12" s="7" t="s">
        <v>1542</v>
      </c>
      <c r="G12" s="7" t="s">
        <v>1543</v>
      </c>
      <c r="H12" s="4"/>
      <c r="I12" s="4"/>
      <c r="J12" s="4"/>
      <c r="K12" s="4"/>
      <c r="L12" s="4"/>
      <c r="M12" s="4"/>
      <c r="N12" s="4"/>
      <c r="O12" s="4"/>
      <c r="P12" s="4"/>
      <c r="Q12" s="4"/>
      <c r="R12" s="4"/>
      <c r="S12" s="4"/>
      <c r="T12" s="4"/>
      <c r="U12" s="4"/>
      <c r="V12" s="4"/>
      <c r="W12" s="4"/>
      <c r="X12" s="4"/>
      <c r="Y12" s="4"/>
      <c r="Z12" s="4"/>
      <c r="AA12" s="4"/>
      <c r="AB12" s="8"/>
      <c r="AC12" s="4" t="s">
        <v>94</v>
      </c>
      <c r="AD12" s="4"/>
      <c r="AE12" s="4"/>
      <c r="AF12" s="4"/>
      <c r="AG12" s="4"/>
      <c r="AH12" s="4"/>
      <c r="AI12" s="4"/>
      <c r="AJ12" s="4"/>
      <c r="AK12" s="4"/>
      <c r="AL12" s="4"/>
      <c r="AM12" s="4"/>
      <c r="AN12" s="7"/>
    </row>
    <row r="13" spans="1:40" ht="40.5">
      <c r="A13" s="3">
        <v>45874</v>
      </c>
      <c r="B13" s="4"/>
      <c r="C13" s="4" t="s">
        <v>94</v>
      </c>
      <c r="D13" s="5"/>
      <c r="E13" s="6" t="s">
        <v>411</v>
      </c>
      <c r="F13" s="7" t="s">
        <v>1544</v>
      </c>
      <c r="G13" s="7" t="s">
        <v>1545</v>
      </c>
      <c r="H13" s="4"/>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t="s">
        <v>94</v>
      </c>
      <c r="AN13" s="7"/>
    </row>
    <row r="14" spans="1:40" ht="40.5">
      <c r="A14" s="3">
        <v>45875</v>
      </c>
      <c r="B14" s="4"/>
      <c r="C14" s="4" t="s">
        <v>94</v>
      </c>
      <c r="D14" s="5"/>
      <c r="E14" s="6" t="s">
        <v>411</v>
      </c>
      <c r="F14" s="7" t="s">
        <v>1546</v>
      </c>
      <c r="G14" s="7" t="s">
        <v>1547</v>
      </c>
      <c r="H14" s="4"/>
      <c r="I14" s="4"/>
      <c r="J14" s="4"/>
      <c r="K14" s="4"/>
      <c r="L14" s="4"/>
      <c r="M14" s="4"/>
      <c r="N14" s="4"/>
      <c r="O14" s="4"/>
      <c r="P14" s="4"/>
      <c r="Q14" s="4"/>
      <c r="R14" s="4"/>
      <c r="S14" s="4"/>
      <c r="T14" s="4" t="s">
        <v>94</v>
      </c>
      <c r="U14" s="4"/>
      <c r="V14" s="4"/>
      <c r="W14" s="4"/>
      <c r="X14" s="4"/>
      <c r="Y14" s="4"/>
      <c r="Z14" s="4"/>
      <c r="AA14" s="4"/>
      <c r="AB14" s="8"/>
      <c r="AC14" s="4"/>
      <c r="AD14" s="4"/>
      <c r="AE14" s="4"/>
      <c r="AF14" s="4"/>
      <c r="AG14" s="4"/>
      <c r="AH14" s="4"/>
      <c r="AI14" s="4"/>
      <c r="AJ14" s="4"/>
      <c r="AK14" s="4"/>
      <c r="AL14" s="4"/>
      <c r="AM14" s="4"/>
      <c r="AN14" s="7"/>
    </row>
    <row r="15" spans="1:40" ht="54">
      <c r="A15" s="3">
        <v>45875</v>
      </c>
      <c r="B15" s="4"/>
      <c r="C15" s="4" t="s">
        <v>94</v>
      </c>
      <c r="D15" s="5"/>
      <c r="E15" s="6" t="s">
        <v>411</v>
      </c>
      <c r="F15" s="7" t="s">
        <v>1548</v>
      </c>
      <c r="G15" s="7" t="s">
        <v>1549</v>
      </c>
      <c r="H15" s="4" t="s">
        <v>94</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27">
      <c r="A16" s="3">
        <v>45875</v>
      </c>
      <c r="B16" s="4"/>
      <c r="C16" s="4" t="s">
        <v>94</v>
      </c>
      <c r="D16" s="5"/>
      <c r="E16" s="6" t="s">
        <v>419</v>
      </c>
      <c r="F16" s="7" t="s">
        <v>1550</v>
      </c>
      <c r="G16" s="7" t="s">
        <v>1551</v>
      </c>
      <c r="H16" s="4"/>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t="s">
        <v>94</v>
      </c>
      <c r="AN16" s="7"/>
    </row>
    <row r="17" spans="1:40" ht="27">
      <c r="A17" s="3">
        <v>45876</v>
      </c>
      <c r="B17" s="4"/>
      <c r="C17" s="4" t="s">
        <v>94</v>
      </c>
      <c r="D17" s="5"/>
      <c r="E17" s="6" t="s">
        <v>411</v>
      </c>
      <c r="F17" s="7" t="s">
        <v>1550</v>
      </c>
      <c r="G17" s="7" t="s">
        <v>1552</v>
      </c>
      <c r="H17" s="4"/>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t="s">
        <v>94</v>
      </c>
      <c r="AN17" s="7"/>
    </row>
    <row r="18" spans="1:40" ht="40.5">
      <c r="A18" s="3">
        <v>45876</v>
      </c>
      <c r="B18" s="4"/>
      <c r="C18" s="4" t="s">
        <v>94</v>
      </c>
      <c r="D18" s="5"/>
      <c r="E18" s="6" t="s">
        <v>618</v>
      </c>
      <c r="F18" s="7" t="s">
        <v>1553</v>
      </c>
      <c r="G18" s="7" t="s">
        <v>1554</v>
      </c>
      <c r="H18" s="4"/>
      <c r="I18" s="4"/>
      <c r="J18" s="4"/>
      <c r="K18" s="4"/>
      <c r="L18" s="4"/>
      <c r="M18" s="4"/>
      <c r="N18" s="4"/>
      <c r="O18" s="4"/>
      <c r="P18" s="4"/>
      <c r="Q18" s="4"/>
      <c r="R18" s="4"/>
      <c r="S18" s="4"/>
      <c r="T18" s="4"/>
      <c r="U18" s="4"/>
      <c r="V18" s="4"/>
      <c r="W18" s="4"/>
      <c r="X18" s="4"/>
      <c r="Y18" s="4"/>
      <c r="Z18" s="4"/>
      <c r="AA18" s="4" t="s">
        <v>94</v>
      </c>
      <c r="AB18" s="8"/>
      <c r="AC18" s="4"/>
      <c r="AD18" s="4"/>
      <c r="AE18" s="4"/>
      <c r="AF18" s="4"/>
      <c r="AG18" s="4"/>
      <c r="AH18" s="4"/>
      <c r="AI18" s="4"/>
      <c r="AJ18" s="4"/>
      <c r="AK18" s="4"/>
      <c r="AL18" s="4"/>
      <c r="AM18" s="4"/>
      <c r="AN18" s="7"/>
    </row>
    <row r="19" spans="1:40" ht="54">
      <c r="A19" s="3">
        <v>45876</v>
      </c>
      <c r="B19" s="4"/>
      <c r="C19" s="4" t="s">
        <v>94</v>
      </c>
      <c r="D19" s="5"/>
      <c r="E19" s="6" t="s">
        <v>411</v>
      </c>
      <c r="F19" s="7" t="s">
        <v>1555</v>
      </c>
      <c r="G19" s="7" t="s">
        <v>1556</v>
      </c>
      <c r="H19" s="4" t="s">
        <v>94</v>
      </c>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c r="AN19" s="7"/>
    </row>
    <row r="20" spans="1:40" ht="54">
      <c r="A20" s="3">
        <v>45876</v>
      </c>
      <c r="B20" s="4"/>
      <c r="C20" s="4" t="s">
        <v>94</v>
      </c>
      <c r="D20" s="5"/>
      <c r="E20" s="6" t="s">
        <v>411</v>
      </c>
      <c r="F20" s="7" t="s">
        <v>1555</v>
      </c>
      <c r="G20" s="7" t="s">
        <v>1557</v>
      </c>
      <c r="H20" s="4"/>
      <c r="I20" s="4"/>
      <c r="J20" s="4"/>
      <c r="K20" s="4"/>
      <c r="L20" s="4"/>
      <c r="M20" s="4"/>
      <c r="N20" s="4"/>
      <c r="O20" s="4"/>
      <c r="P20" s="4"/>
      <c r="Q20" s="4"/>
      <c r="R20" s="4"/>
      <c r="S20" s="4"/>
      <c r="T20" s="4"/>
      <c r="U20" s="4"/>
      <c r="V20" s="4"/>
      <c r="W20" s="4"/>
      <c r="X20" s="4"/>
      <c r="Y20" s="4"/>
      <c r="Z20" s="4"/>
      <c r="AA20" s="4"/>
      <c r="AB20" s="8"/>
      <c r="AC20" s="4" t="s">
        <v>94</v>
      </c>
      <c r="AD20" s="4"/>
      <c r="AE20" s="4"/>
      <c r="AF20" s="4"/>
      <c r="AG20" s="4"/>
      <c r="AH20" s="4"/>
      <c r="AI20" s="4"/>
      <c r="AJ20" s="4"/>
      <c r="AK20" s="4"/>
      <c r="AL20" s="4"/>
      <c r="AM20" s="4"/>
      <c r="AN20" s="7"/>
    </row>
    <row r="21" spans="1:40" ht="27">
      <c r="A21" s="3">
        <v>45879</v>
      </c>
      <c r="B21" s="4"/>
      <c r="C21" s="4" t="s">
        <v>94</v>
      </c>
      <c r="D21" s="5"/>
      <c r="E21" s="6" t="s">
        <v>506</v>
      </c>
      <c r="F21" s="7" t="s">
        <v>1558</v>
      </c>
      <c r="G21" s="7" t="s">
        <v>1559</v>
      </c>
      <c r="H21" s="4"/>
      <c r="I21" s="4"/>
      <c r="J21" s="4"/>
      <c r="K21" s="4"/>
      <c r="L21" s="4"/>
      <c r="M21" s="4"/>
      <c r="N21" s="4"/>
      <c r="O21" s="4"/>
      <c r="P21" s="4"/>
      <c r="Q21" s="4"/>
      <c r="R21" s="4"/>
      <c r="S21" s="4"/>
      <c r="T21" s="4"/>
      <c r="U21" s="4"/>
      <c r="V21" s="4"/>
      <c r="W21" s="4"/>
      <c r="X21" s="4"/>
      <c r="Y21" s="4"/>
      <c r="Z21" s="4"/>
      <c r="AA21" s="4"/>
      <c r="AB21" s="8"/>
      <c r="AC21" s="4" t="s">
        <v>94</v>
      </c>
      <c r="AD21" s="4"/>
      <c r="AE21" s="4"/>
      <c r="AF21" s="4"/>
      <c r="AG21" s="4"/>
      <c r="AH21" s="4"/>
      <c r="AI21" s="4"/>
      <c r="AJ21" s="4"/>
      <c r="AK21" s="4"/>
      <c r="AL21" s="4"/>
      <c r="AM21" s="4"/>
      <c r="AN21" s="7"/>
    </row>
    <row r="22" spans="1:40" ht="27">
      <c r="A22" s="3">
        <v>45881</v>
      </c>
      <c r="B22" s="4"/>
      <c r="C22" s="4" t="s">
        <v>94</v>
      </c>
      <c r="D22" s="5"/>
      <c r="E22" s="6" t="s">
        <v>506</v>
      </c>
      <c r="F22" s="7" t="s">
        <v>1560</v>
      </c>
      <c r="G22" s="7" t="s">
        <v>1559</v>
      </c>
      <c r="H22" s="4" t="s">
        <v>94</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27">
      <c r="A23" s="3">
        <v>45881</v>
      </c>
      <c r="B23" s="4"/>
      <c r="C23" s="4" t="s">
        <v>94</v>
      </c>
      <c r="D23" s="5"/>
      <c r="E23" s="6" t="s">
        <v>506</v>
      </c>
      <c r="F23" s="7" t="s">
        <v>1561</v>
      </c>
      <c r="G23" s="7" t="s">
        <v>1562</v>
      </c>
      <c r="H23" s="4" t="s">
        <v>94</v>
      </c>
      <c r="I23" s="4"/>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c r="AN23" s="7"/>
    </row>
    <row r="24" spans="1:40" ht="27">
      <c r="A24" s="3">
        <v>45882</v>
      </c>
      <c r="B24" s="4"/>
      <c r="C24" s="4" t="s">
        <v>94</v>
      </c>
      <c r="D24" s="5"/>
      <c r="E24" s="6" t="s">
        <v>506</v>
      </c>
      <c r="F24" s="7" t="s">
        <v>1563</v>
      </c>
      <c r="G24" s="7" t="s">
        <v>1564</v>
      </c>
      <c r="H24" s="4"/>
      <c r="I24" s="4"/>
      <c r="J24" s="4"/>
      <c r="K24" s="4"/>
      <c r="L24" s="4"/>
      <c r="M24" s="4"/>
      <c r="N24" s="4"/>
      <c r="O24" s="4"/>
      <c r="P24" s="4"/>
      <c r="Q24" s="4"/>
      <c r="R24" s="4"/>
      <c r="S24" s="4"/>
      <c r="T24" s="4"/>
      <c r="U24" s="4"/>
      <c r="V24" s="4"/>
      <c r="W24" s="4"/>
      <c r="X24" s="4"/>
      <c r="Y24" s="4"/>
      <c r="Z24" s="4"/>
      <c r="AA24" s="4" t="s">
        <v>94</v>
      </c>
      <c r="AB24" s="8"/>
      <c r="AC24" s="4"/>
      <c r="AD24" s="4"/>
      <c r="AE24" s="4"/>
      <c r="AF24" s="4"/>
      <c r="AG24" s="4"/>
      <c r="AH24" s="4"/>
      <c r="AI24" s="4"/>
      <c r="AJ24" s="4"/>
      <c r="AK24" s="4"/>
      <c r="AL24" s="4"/>
      <c r="AM24" s="4"/>
      <c r="AN24" s="7"/>
    </row>
    <row r="25" spans="1:40" ht="40.5">
      <c r="A25" s="3">
        <v>45886</v>
      </c>
      <c r="B25" s="4"/>
      <c r="C25" s="4" t="s">
        <v>94</v>
      </c>
      <c r="D25" s="5"/>
      <c r="E25" s="6" t="s">
        <v>419</v>
      </c>
      <c r="F25" s="7" t="s">
        <v>1565</v>
      </c>
      <c r="G25" s="7" t="s">
        <v>1566</v>
      </c>
      <c r="H25" s="4"/>
      <c r="I25" s="4"/>
      <c r="J25" s="4"/>
      <c r="K25" s="4"/>
      <c r="L25" s="4"/>
      <c r="M25" s="4"/>
      <c r="N25" s="4"/>
      <c r="O25" s="4"/>
      <c r="P25" s="4"/>
      <c r="Q25" s="4"/>
      <c r="R25" s="4"/>
      <c r="S25" s="4"/>
      <c r="T25" s="4"/>
      <c r="U25" s="4"/>
      <c r="V25" s="4"/>
      <c r="W25" s="4"/>
      <c r="X25" s="4"/>
      <c r="Y25" s="4"/>
      <c r="Z25" s="4" t="s">
        <v>94</v>
      </c>
      <c r="AA25" s="4"/>
      <c r="AB25" s="8"/>
      <c r="AC25" s="4"/>
      <c r="AD25" s="4"/>
      <c r="AE25" s="4"/>
      <c r="AF25" s="4"/>
      <c r="AG25" s="4"/>
      <c r="AH25" s="4"/>
      <c r="AI25" s="4"/>
      <c r="AJ25" s="4"/>
      <c r="AK25" s="4"/>
      <c r="AL25" s="4"/>
      <c r="AM25" s="4"/>
      <c r="AN25" s="7"/>
    </row>
    <row r="26" spans="1:40" ht="40.5">
      <c r="A26" s="3">
        <v>45887</v>
      </c>
      <c r="B26" s="4"/>
      <c r="C26" s="4" t="s">
        <v>94</v>
      </c>
      <c r="D26" s="5"/>
      <c r="E26" s="6" t="s">
        <v>419</v>
      </c>
      <c r="F26" s="7" t="s">
        <v>1567</v>
      </c>
      <c r="G26" s="7" t="s">
        <v>1568</v>
      </c>
      <c r="H26" s="4"/>
      <c r="I26" s="4"/>
      <c r="J26" s="4"/>
      <c r="K26" s="4"/>
      <c r="L26" s="4"/>
      <c r="M26" s="4"/>
      <c r="N26" s="4"/>
      <c r="O26" s="4"/>
      <c r="P26" s="4"/>
      <c r="Q26" s="4"/>
      <c r="R26" s="4"/>
      <c r="S26" s="4"/>
      <c r="T26" s="4"/>
      <c r="U26" s="4"/>
      <c r="V26" s="4"/>
      <c r="W26" s="4"/>
      <c r="X26" s="4"/>
      <c r="Y26" s="4"/>
      <c r="Z26" s="4"/>
      <c r="AA26" s="4"/>
      <c r="AB26" s="8"/>
      <c r="AC26" s="4" t="s">
        <v>94</v>
      </c>
      <c r="AD26" s="4"/>
      <c r="AE26" s="4"/>
      <c r="AF26" s="4"/>
      <c r="AG26" s="4"/>
      <c r="AH26" s="4"/>
      <c r="AI26" s="4"/>
      <c r="AJ26" s="4"/>
      <c r="AK26" s="4"/>
      <c r="AL26" s="4"/>
      <c r="AM26" s="4"/>
      <c r="AN26" s="7"/>
    </row>
    <row r="27" spans="1:40" ht="54">
      <c r="A27" s="3">
        <v>45887</v>
      </c>
      <c r="B27" s="4"/>
      <c r="C27" s="4" t="s">
        <v>94</v>
      </c>
      <c r="D27" s="5"/>
      <c r="E27" s="6" t="s">
        <v>411</v>
      </c>
      <c r="F27" s="7" t="s">
        <v>1569</v>
      </c>
      <c r="G27" s="7" t="s">
        <v>1570</v>
      </c>
      <c r="H27" s="4"/>
      <c r="I27" s="4"/>
      <c r="J27" s="4"/>
      <c r="K27" s="4"/>
      <c r="L27" s="4"/>
      <c r="M27" s="4"/>
      <c r="N27" s="4" t="s">
        <v>94</v>
      </c>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ht="94.5">
      <c r="A28" s="3">
        <v>45890</v>
      </c>
      <c r="B28" s="3" t="s">
        <v>41</v>
      </c>
      <c r="C28" s="4"/>
      <c r="D28" s="5"/>
      <c r="E28" s="6" t="s">
        <v>1525</v>
      </c>
      <c r="F28" s="7" t="s">
        <v>1571</v>
      </c>
      <c r="G28" s="7" t="s">
        <v>1572</v>
      </c>
      <c r="H28" s="4" t="s">
        <v>41</v>
      </c>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ht="27">
      <c r="A29" s="3">
        <v>45890</v>
      </c>
      <c r="B29" s="66"/>
      <c r="C29" s="66"/>
      <c r="D29" s="66"/>
      <c r="E29" s="6" t="s">
        <v>506</v>
      </c>
      <c r="F29" s="7" t="s">
        <v>1571</v>
      </c>
      <c r="G29" s="7" t="s">
        <v>1573</v>
      </c>
      <c r="H29" s="4"/>
      <c r="I29" s="4"/>
      <c r="J29" s="4"/>
      <c r="K29" s="4"/>
      <c r="L29" s="4"/>
      <c r="M29" s="4"/>
      <c r="N29" s="4"/>
      <c r="O29" s="4"/>
      <c r="P29" s="4"/>
      <c r="Q29" s="4"/>
      <c r="R29" s="4"/>
      <c r="S29" s="4"/>
      <c r="T29" s="4"/>
      <c r="U29" s="4"/>
      <c r="V29" s="4"/>
      <c r="W29" s="4"/>
      <c r="X29" s="4"/>
      <c r="Y29" s="4"/>
      <c r="Z29" s="4"/>
      <c r="AA29" s="4"/>
      <c r="AB29" s="8"/>
      <c r="AC29" s="4" t="s">
        <v>41</v>
      </c>
      <c r="AD29" s="4"/>
      <c r="AE29" s="4"/>
      <c r="AF29" s="4"/>
      <c r="AG29" s="4"/>
      <c r="AH29" s="4"/>
      <c r="AI29" s="4"/>
      <c r="AJ29" s="4"/>
      <c r="AK29" s="4"/>
      <c r="AL29" s="4"/>
      <c r="AM29" s="4"/>
      <c r="AN29" s="7"/>
    </row>
    <row r="30" spans="1:40" ht="189">
      <c r="A30" s="3">
        <v>45894</v>
      </c>
      <c r="B30" s="4"/>
      <c r="C30" s="66" t="s">
        <v>41</v>
      </c>
      <c r="D30" s="5"/>
      <c r="E30" s="6" t="s">
        <v>1574</v>
      </c>
      <c r="F30" s="6" t="s">
        <v>1575</v>
      </c>
      <c r="G30" s="7" t="s">
        <v>1576</v>
      </c>
      <c r="H30" s="4"/>
      <c r="I30" s="4"/>
      <c r="J30" s="4"/>
      <c r="K30" s="4"/>
      <c r="L30" s="4"/>
      <c r="M30" s="4"/>
      <c r="N30" s="4"/>
      <c r="O30" s="4"/>
      <c r="P30" s="4"/>
      <c r="Q30" s="4"/>
      <c r="R30" s="4"/>
      <c r="S30" s="4"/>
      <c r="T30" s="4"/>
      <c r="U30" s="4"/>
      <c r="V30" s="4"/>
      <c r="W30" s="4" t="s">
        <v>41</v>
      </c>
      <c r="X30" s="4"/>
      <c r="Y30" s="4"/>
      <c r="Z30" s="4"/>
      <c r="AA30" s="4"/>
      <c r="AB30" s="8"/>
      <c r="AC30" s="4"/>
      <c r="AD30" s="4"/>
      <c r="AE30" s="4"/>
      <c r="AF30" s="4"/>
      <c r="AG30" s="4"/>
      <c r="AH30" s="4"/>
      <c r="AI30" s="4"/>
      <c r="AJ30" s="4"/>
      <c r="AK30" s="4"/>
      <c r="AL30" s="4"/>
      <c r="AM30" s="4"/>
      <c r="AN30" s="7"/>
    </row>
    <row r="31" spans="1:40" ht="189">
      <c r="A31" s="3">
        <v>45894</v>
      </c>
      <c r="B31" s="4"/>
      <c r="C31" s="4" t="s">
        <v>41</v>
      </c>
      <c r="D31" s="5"/>
      <c r="E31" s="6" t="s">
        <v>1588</v>
      </c>
      <c r="F31" s="6" t="s">
        <v>1577</v>
      </c>
      <c r="G31" s="7" t="s">
        <v>1578</v>
      </c>
      <c r="I31" s="4"/>
      <c r="J31" s="4"/>
      <c r="K31" s="4"/>
      <c r="L31" s="4"/>
      <c r="M31" s="4"/>
      <c r="N31" s="4"/>
      <c r="O31" s="4"/>
      <c r="P31" s="4"/>
      <c r="Q31" s="4"/>
      <c r="R31" s="4"/>
      <c r="S31" s="4"/>
      <c r="T31" s="4"/>
      <c r="U31" s="4"/>
      <c r="V31" s="4"/>
      <c r="W31" s="4"/>
      <c r="X31" s="4"/>
      <c r="Y31" s="4"/>
      <c r="Z31" s="4"/>
      <c r="AA31" s="4"/>
      <c r="AB31" s="8"/>
      <c r="AC31" s="4" t="s">
        <v>41</v>
      </c>
      <c r="AD31" s="4"/>
      <c r="AE31" s="4"/>
      <c r="AF31" s="4"/>
      <c r="AG31" s="4"/>
      <c r="AH31" s="4"/>
      <c r="AI31" s="4"/>
      <c r="AJ31" s="4"/>
      <c r="AK31" s="4"/>
      <c r="AL31" s="4"/>
      <c r="AM31" s="4"/>
      <c r="AN31" s="7"/>
    </row>
    <row r="32" spans="1:40" ht="40.5">
      <c r="A32" s="3">
        <v>45894</v>
      </c>
      <c r="B32" s="4"/>
      <c r="C32" s="4"/>
      <c r="D32" s="5"/>
      <c r="E32" s="6" t="s">
        <v>1525</v>
      </c>
      <c r="F32" s="7"/>
      <c r="G32" s="7" t="s">
        <v>1579</v>
      </c>
      <c r="I32" s="4"/>
      <c r="J32" s="4"/>
      <c r="K32" s="4"/>
      <c r="L32" s="4"/>
      <c r="M32" s="4"/>
      <c r="N32" s="4"/>
      <c r="O32" s="4"/>
      <c r="P32" s="4"/>
      <c r="Q32" s="4"/>
      <c r="R32" s="4"/>
      <c r="S32" s="4"/>
      <c r="T32" s="4"/>
      <c r="U32" s="4"/>
      <c r="V32" s="4"/>
      <c r="W32" s="4"/>
      <c r="X32" s="4"/>
      <c r="Y32" s="4"/>
      <c r="Z32" s="4"/>
      <c r="AA32" s="4"/>
      <c r="AB32" s="8"/>
      <c r="AC32" s="4"/>
      <c r="AD32" s="4"/>
      <c r="AE32" s="4"/>
      <c r="AF32" s="4"/>
      <c r="AG32" s="4"/>
      <c r="AH32" s="4"/>
      <c r="AI32" s="4"/>
      <c r="AJ32" s="4"/>
      <c r="AK32" s="4"/>
      <c r="AL32" s="4"/>
      <c r="AM32" s="4" t="s">
        <v>41</v>
      </c>
      <c r="AN32" s="7"/>
    </row>
    <row r="33" spans="1:40" ht="54">
      <c r="A33" s="3">
        <v>45894</v>
      </c>
      <c r="B33" s="4"/>
      <c r="C33" s="4"/>
      <c r="D33" s="5"/>
      <c r="E33" s="6" t="s">
        <v>1582</v>
      </c>
      <c r="F33" s="7"/>
      <c r="G33" s="7" t="s">
        <v>1586</v>
      </c>
      <c r="I33" s="4"/>
      <c r="J33" s="4"/>
      <c r="K33" s="4"/>
      <c r="L33" s="4"/>
      <c r="M33" s="4"/>
      <c r="N33" s="4"/>
      <c r="O33" s="4"/>
      <c r="P33" s="4"/>
      <c r="Q33" s="4"/>
      <c r="R33" s="4"/>
      <c r="S33" s="4"/>
      <c r="T33" s="4"/>
      <c r="U33" s="4"/>
      <c r="V33" s="4"/>
      <c r="W33" s="4"/>
      <c r="X33" s="4"/>
      <c r="Y33" s="4"/>
      <c r="Z33" s="4"/>
      <c r="AA33" s="4"/>
      <c r="AB33" s="8"/>
      <c r="AC33" s="4" t="s">
        <v>41</v>
      </c>
      <c r="AD33" s="4"/>
      <c r="AE33" s="4"/>
      <c r="AF33" s="4"/>
      <c r="AG33" s="4"/>
      <c r="AH33" s="4"/>
      <c r="AI33" s="4"/>
      <c r="AJ33" s="4"/>
      <c r="AK33" s="4"/>
      <c r="AL33" s="4"/>
      <c r="AM33" s="4"/>
      <c r="AN33" s="7"/>
    </row>
    <row r="34" spans="1:40" ht="54">
      <c r="A34" s="3">
        <v>45894</v>
      </c>
      <c r="B34" s="4"/>
      <c r="C34" s="4"/>
      <c r="D34" s="5"/>
      <c r="E34" s="6" t="s">
        <v>1582</v>
      </c>
      <c r="F34" s="7"/>
      <c r="G34" s="7" t="s">
        <v>1585</v>
      </c>
      <c r="I34" s="4"/>
      <c r="J34" s="4"/>
      <c r="K34" s="4"/>
      <c r="L34" s="4"/>
      <c r="M34" s="4"/>
      <c r="N34" s="4"/>
      <c r="O34" s="4"/>
      <c r="P34" s="4"/>
      <c r="Q34" s="4"/>
      <c r="R34" s="4"/>
      <c r="S34" s="4"/>
      <c r="T34" s="4"/>
      <c r="U34" s="4"/>
      <c r="V34" s="4"/>
      <c r="W34" s="4"/>
      <c r="X34" s="4"/>
      <c r="Y34" s="4"/>
      <c r="Z34" s="4"/>
      <c r="AA34" s="4"/>
      <c r="AB34" s="8"/>
      <c r="AC34" s="4" t="s">
        <v>41</v>
      </c>
      <c r="AD34" s="4"/>
      <c r="AE34" s="4"/>
      <c r="AF34" s="4"/>
      <c r="AG34" s="4"/>
      <c r="AH34" s="4"/>
      <c r="AI34" s="4"/>
      <c r="AJ34" s="4"/>
      <c r="AK34" s="4"/>
      <c r="AL34" s="4"/>
      <c r="AM34" s="4"/>
      <c r="AN34" s="7"/>
    </row>
    <row r="35" spans="1:40" ht="81">
      <c r="A35" s="3">
        <v>45895</v>
      </c>
      <c r="B35" s="4"/>
      <c r="C35" s="4"/>
      <c r="D35" s="5"/>
      <c r="E35" s="6" t="s">
        <v>1580</v>
      </c>
      <c r="F35" s="7"/>
      <c r="G35" s="7" t="s">
        <v>1581</v>
      </c>
      <c r="H35" s="4"/>
      <c r="I35" s="4"/>
      <c r="J35" s="4"/>
      <c r="K35" s="4"/>
      <c r="L35" s="4"/>
      <c r="M35" s="4"/>
      <c r="N35" s="4"/>
      <c r="O35" s="4"/>
      <c r="P35" s="4"/>
      <c r="Q35" s="4"/>
      <c r="R35" s="4"/>
      <c r="S35" s="4"/>
      <c r="T35" s="4"/>
      <c r="U35" s="4"/>
      <c r="V35" s="4"/>
      <c r="W35" s="4"/>
      <c r="X35" s="4"/>
      <c r="Y35" s="4"/>
      <c r="Z35" s="4"/>
      <c r="AA35" s="4"/>
      <c r="AB35" s="8"/>
      <c r="AC35" s="4"/>
      <c r="AD35" s="4"/>
      <c r="AE35" s="4"/>
      <c r="AF35" s="4"/>
      <c r="AG35" s="4"/>
      <c r="AH35" s="4"/>
      <c r="AI35" s="4"/>
      <c r="AJ35" s="4"/>
      <c r="AK35" s="4"/>
      <c r="AL35" s="4" t="s">
        <v>41</v>
      </c>
      <c r="AM35" s="4"/>
      <c r="AN35" s="7"/>
    </row>
    <row r="36" spans="1:40" ht="54">
      <c r="A36" s="3">
        <v>45896</v>
      </c>
      <c r="B36" s="4"/>
      <c r="C36" s="4" t="s">
        <v>41</v>
      </c>
      <c r="D36" s="5"/>
      <c r="E36" s="6" t="s">
        <v>1583</v>
      </c>
      <c r="F36" s="6" t="s">
        <v>1587</v>
      </c>
      <c r="G36" s="7" t="s">
        <v>1584</v>
      </c>
      <c r="H36" s="4"/>
      <c r="I36" s="4"/>
      <c r="J36" s="4"/>
      <c r="K36" s="4"/>
      <c r="L36" s="4"/>
      <c r="M36" s="4"/>
      <c r="N36" s="4"/>
      <c r="O36" s="4"/>
      <c r="P36" s="4"/>
      <c r="Q36" s="4"/>
      <c r="R36" s="4"/>
      <c r="S36" s="4"/>
      <c r="T36" s="4"/>
      <c r="U36" s="4"/>
      <c r="V36" s="4"/>
      <c r="W36" s="4"/>
      <c r="X36" s="4"/>
      <c r="Y36" s="4"/>
      <c r="Z36" s="4"/>
      <c r="AA36" s="4"/>
      <c r="AB36" s="8"/>
      <c r="AC36" s="4" t="s">
        <v>41</v>
      </c>
      <c r="AD36" s="4"/>
      <c r="AE36" s="4"/>
      <c r="AF36" s="4"/>
      <c r="AG36" s="4"/>
      <c r="AH36" s="4"/>
      <c r="AI36" s="4"/>
      <c r="AJ36" s="4"/>
      <c r="AK36" s="4"/>
      <c r="AL36" s="4"/>
      <c r="AM36" s="4"/>
      <c r="AN36" s="7"/>
    </row>
    <row r="37" spans="1:40" ht="67.5">
      <c r="A37" s="3">
        <v>45896</v>
      </c>
      <c r="B37" s="4"/>
      <c r="C37" s="4" t="s">
        <v>41</v>
      </c>
      <c r="D37" s="5"/>
      <c r="E37" s="6" t="s">
        <v>1588</v>
      </c>
      <c r="F37" s="7" t="s">
        <v>1589</v>
      </c>
      <c r="G37" s="7" t="s">
        <v>1590</v>
      </c>
      <c r="H37" s="4"/>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t="s">
        <v>41</v>
      </c>
      <c r="AJ37" s="4"/>
      <c r="AK37" s="4"/>
      <c r="AL37" s="4"/>
      <c r="AM37" s="4"/>
      <c r="AN37" s="7"/>
    </row>
    <row r="38" spans="1:40" ht="67.5">
      <c r="A38" s="3">
        <v>45897</v>
      </c>
      <c r="B38" s="4"/>
      <c r="C38" s="4" t="s">
        <v>41</v>
      </c>
      <c r="D38" s="5"/>
      <c r="E38" s="6" t="s">
        <v>1605</v>
      </c>
      <c r="F38" s="7" t="s">
        <v>1606</v>
      </c>
      <c r="G38" s="7" t="s">
        <v>1608</v>
      </c>
      <c r="H38" s="4" t="s">
        <v>94</v>
      </c>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c r="AN38" s="7"/>
    </row>
    <row r="39" spans="1:40" ht="54">
      <c r="A39" s="3">
        <v>45897</v>
      </c>
      <c r="B39" s="4"/>
      <c r="C39" s="4"/>
      <c r="D39" s="5"/>
      <c r="E39" s="6" t="s">
        <v>1609</v>
      </c>
      <c r="F39" s="7" t="s">
        <v>1606</v>
      </c>
      <c r="G39" s="7" t="s">
        <v>1610</v>
      </c>
      <c r="H39" s="4"/>
      <c r="I39" s="4"/>
      <c r="J39" s="4"/>
      <c r="K39" s="4"/>
      <c r="L39" s="4"/>
      <c r="M39" s="4"/>
      <c r="N39" s="4"/>
      <c r="O39" s="4"/>
      <c r="P39" s="4"/>
      <c r="Q39" s="4"/>
      <c r="R39" s="4"/>
      <c r="S39" s="4"/>
      <c r="T39" s="4"/>
      <c r="U39" s="4"/>
      <c r="V39" s="4"/>
      <c r="W39" s="4"/>
      <c r="X39" s="4"/>
      <c r="Y39" s="4"/>
      <c r="Z39" s="4"/>
      <c r="AA39" s="4"/>
      <c r="AB39" s="8"/>
      <c r="AC39" s="4" t="s">
        <v>41</v>
      </c>
      <c r="AD39" s="4"/>
      <c r="AE39" s="4"/>
      <c r="AF39" s="4"/>
      <c r="AG39" s="4"/>
      <c r="AH39" s="4"/>
      <c r="AI39" s="4"/>
      <c r="AJ39" s="4"/>
      <c r="AK39" s="4"/>
      <c r="AL39" s="4"/>
      <c r="AM39" s="4"/>
      <c r="AN39" s="7"/>
    </row>
    <row r="40" spans="1:40" ht="54">
      <c r="A40" s="3">
        <v>45898</v>
      </c>
      <c r="B40" s="4"/>
      <c r="C40" s="4"/>
      <c r="D40" s="5"/>
      <c r="E40" s="6" t="s">
        <v>1611</v>
      </c>
      <c r="F40" s="7" t="s">
        <v>1606</v>
      </c>
      <c r="G40" s="7" t="s">
        <v>1612</v>
      </c>
      <c r="H40" s="4"/>
      <c r="I40" s="4"/>
      <c r="J40" s="4"/>
      <c r="K40" s="4"/>
      <c r="L40" s="4"/>
      <c r="M40" s="4"/>
      <c r="N40" s="4"/>
      <c r="O40" s="4"/>
      <c r="P40" s="4"/>
      <c r="Q40" s="4"/>
      <c r="R40" s="4"/>
      <c r="S40" s="4"/>
      <c r="T40" s="4"/>
      <c r="U40" s="4"/>
      <c r="V40" s="4"/>
      <c r="W40" s="4"/>
      <c r="X40" s="4"/>
      <c r="Y40" s="4"/>
      <c r="Z40" s="4"/>
      <c r="AA40" s="4"/>
      <c r="AB40" s="8"/>
      <c r="AC40" s="4" t="s">
        <v>41</v>
      </c>
      <c r="AD40" s="4"/>
      <c r="AE40" s="4"/>
      <c r="AF40" s="4"/>
      <c r="AG40" s="4"/>
      <c r="AH40" s="4"/>
      <c r="AI40" s="4"/>
      <c r="AJ40" s="4"/>
      <c r="AK40" s="4"/>
      <c r="AL40" s="4"/>
      <c r="AM40" s="4"/>
      <c r="AN40" s="7"/>
    </row>
    <row r="41" spans="1:40" ht="81">
      <c r="A41" s="3">
        <v>45899</v>
      </c>
      <c r="B41" s="4"/>
      <c r="C41" s="4"/>
      <c r="D41" s="5"/>
      <c r="E41" s="6" t="s">
        <v>1604</v>
      </c>
      <c r="F41" s="7"/>
      <c r="G41" s="7" t="s">
        <v>1607</v>
      </c>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t="s">
        <v>41</v>
      </c>
      <c r="AK41" s="4"/>
      <c r="AL41" s="4"/>
      <c r="AM41" s="4"/>
      <c r="AN41" s="7"/>
    </row>
    <row r="42" spans="1:40" ht="40.5">
      <c r="A42" s="3">
        <v>45899</v>
      </c>
      <c r="B42" s="4"/>
      <c r="C42" s="4" t="s">
        <v>41</v>
      </c>
      <c r="D42" s="5"/>
      <c r="E42" s="6" t="s">
        <v>506</v>
      </c>
      <c r="F42" s="7" t="s">
        <v>1591</v>
      </c>
      <c r="G42" s="7" t="s">
        <v>1592</v>
      </c>
      <c r="H42" s="4" t="s">
        <v>41</v>
      </c>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ht="67.5">
      <c r="A43" s="3">
        <v>45899</v>
      </c>
      <c r="B43" s="4"/>
      <c r="C43" s="4" t="s">
        <v>41</v>
      </c>
      <c r="D43" s="5"/>
      <c r="E43" s="6" t="s">
        <v>506</v>
      </c>
      <c r="F43" s="7" t="s">
        <v>1593</v>
      </c>
      <c r="G43" s="7" t="s">
        <v>1594</v>
      </c>
      <c r="H43" s="4" t="s">
        <v>41</v>
      </c>
      <c r="I43" s="4"/>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c r="AN43" s="7"/>
    </row>
    <row r="44" spans="1:40" ht="67.5">
      <c r="A44" s="3">
        <v>45899</v>
      </c>
      <c r="B44" s="4" t="s">
        <v>41</v>
      </c>
      <c r="C44" s="4"/>
      <c r="D44" s="5"/>
      <c r="E44" s="6" t="s">
        <v>506</v>
      </c>
      <c r="F44" s="7" t="s">
        <v>1595</v>
      </c>
      <c r="G44" s="7" t="s">
        <v>1596</v>
      </c>
      <c r="H44" s="4" t="s">
        <v>41</v>
      </c>
      <c r="I44" s="4"/>
      <c r="J44" s="4"/>
      <c r="K44" s="4"/>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c r="AN44" s="7"/>
    </row>
    <row r="45" spans="1:40" ht="67.5">
      <c r="A45" s="3">
        <v>45900</v>
      </c>
      <c r="B45" s="4"/>
      <c r="C45" s="4" t="s">
        <v>41</v>
      </c>
      <c r="D45" s="5"/>
      <c r="E45" s="6" t="s">
        <v>1025</v>
      </c>
      <c r="F45" s="7" t="s">
        <v>1597</v>
      </c>
      <c r="G45" s="7" t="s">
        <v>1598</v>
      </c>
      <c r="H45" s="4" t="s">
        <v>41</v>
      </c>
      <c r="I45" s="4"/>
      <c r="J45" s="4"/>
      <c r="K45" s="4"/>
      <c r="L45" s="4"/>
      <c r="M45" s="4"/>
      <c r="N45" s="4"/>
      <c r="O45" s="4"/>
      <c r="P45" s="4"/>
      <c r="Q45" s="4"/>
      <c r="R45" s="4"/>
      <c r="S45" s="4"/>
      <c r="T45" s="4"/>
      <c r="U45" s="4"/>
      <c r="V45" s="4"/>
      <c r="W45" s="4"/>
      <c r="X45" s="4"/>
      <c r="Y45" s="4"/>
      <c r="Z45" s="4"/>
      <c r="AA45" s="4"/>
      <c r="AB45" s="8"/>
      <c r="AC45" s="4"/>
      <c r="AD45" s="4"/>
      <c r="AE45" s="4"/>
      <c r="AF45" s="4"/>
      <c r="AG45" s="4"/>
      <c r="AH45" s="4"/>
      <c r="AI45" s="4"/>
      <c r="AJ45" s="4"/>
      <c r="AK45" s="4"/>
      <c r="AL45" s="4"/>
      <c r="AM45" s="4"/>
      <c r="AN45" s="7"/>
    </row>
    <row r="46" spans="1:40" ht="54">
      <c r="A46" s="3">
        <v>45900</v>
      </c>
      <c r="B46" s="4"/>
      <c r="C46" s="4" t="s">
        <v>41</v>
      </c>
      <c r="D46" s="5"/>
      <c r="E46" s="6" t="s">
        <v>1025</v>
      </c>
      <c r="F46" s="7" t="s">
        <v>1599</v>
      </c>
      <c r="G46" s="7" t="s">
        <v>1600</v>
      </c>
      <c r="H46" s="4" t="s">
        <v>41</v>
      </c>
      <c r="I46" s="4"/>
      <c r="J46" s="4"/>
      <c r="K46" s="4"/>
      <c r="L46" s="4"/>
      <c r="M46" s="4"/>
      <c r="N46" s="4"/>
      <c r="O46" s="4"/>
      <c r="P46" s="4"/>
      <c r="Q46" s="4"/>
      <c r="R46" s="4"/>
      <c r="S46" s="4"/>
      <c r="T46" s="4"/>
      <c r="U46" s="4"/>
      <c r="V46" s="4"/>
      <c r="W46" s="4"/>
      <c r="X46" s="4"/>
      <c r="Y46" s="4"/>
      <c r="Z46" s="4"/>
      <c r="AA46" s="4"/>
      <c r="AB46" s="8"/>
      <c r="AC46" s="4"/>
      <c r="AD46" s="4"/>
      <c r="AE46" s="4"/>
      <c r="AF46" s="4"/>
      <c r="AG46" s="4"/>
      <c r="AH46" s="4"/>
      <c r="AI46" s="4"/>
      <c r="AJ46" s="4"/>
      <c r="AK46" s="4"/>
      <c r="AL46" s="4"/>
      <c r="AM46" s="4"/>
      <c r="AN46" s="7"/>
    </row>
    <row r="47" spans="1:40">
      <c r="A47" s="12"/>
      <c r="B47" s="13"/>
      <c r="C47" s="13"/>
      <c r="D47" s="14"/>
      <c r="E47" s="15"/>
      <c r="F47" s="16"/>
      <c r="G47" s="17"/>
      <c r="H47" s="13">
        <f t="shared" ref="H47:AH47" si="0">COUNTIF(H3:H46,"X")</f>
        <v>16</v>
      </c>
      <c r="I47" s="13">
        <f t="shared" si="0"/>
        <v>0</v>
      </c>
      <c r="J47" s="13">
        <f t="shared" si="0"/>
        <v>0</v>
      </c>
      <c r="K47" s="13">
        <f t="shared" si="0"/>
        <v>0</v>
      </c>
      <c r="L47" s="13">
        <f t="shared" si="0"/>
        <v>0</v>
      </c>
      <c r="M47" s="13">
        <f t="shared" si="0"/>
        <v>0</v>
      </c>
      <c r="N47" s="13">
        <f t="shared" si="0"/>
        <v>1</v>
      </c>
      <c r="O47" s="13">
        <f t="shared" si="0"/>
        <v>0</v>
      </c>
      <c r="P47" s="13">
        <f t="shared" si="0"/>
        <v>0</v>
      </c>
      <c r="Q47" s="13">
        <f t="shared" si="0"/>
        <v>0</v>
      </c>
      <c r="R47" s="13">
        <f t="shared" si="0"/>
        <v>0</v>
      </c>
      <c r="S47" s="13">
        <f t="shared" si="0"/>
        <v>0</v>
      </c>
      <c r="T47" s="13">
        <f t="shared" si="0"/>
        <v>1</v>
      </c>
      <c r="U47" s="13">
        <f t="shared" si="0"/>
        <v>0</v>
      </c>
      <c r="V47" s="13">
        <f t="shared" si="0"/>
        <v>0</v>
      </c>
      <c r="W47" s="13">
        <f t="shared" si="0"/>
        <v>1</v>
      </c>
      <c r="X47" s="13">
        <f t="shared" si="0"/>
        <v>0</v>
      </c>
      <c r="Y47" s="13">
        <f t="shared" si="0"/>
        <v>0</v>
      </c>
      <c r="Z47" s="13">
        <f t="shared" si="0"/>
        <v>1</v>
      </c>
      <c r="AA47" s="13">
        <f t="shared" si="0"/>
        <v>2</v>
      </c>
      <c r="AB47" s="13">
        <f t="shared" si="0"/>
        <v>0</v>
      </c>
      <c r="AC47" s="13">
        <f t="shared" si="0"/>
        <v>14</v>
      </c>
      <c r="AD47" s="13">
        <f t="shared" si="0"/>
        <v>0</v>
      </c>
      <c r="AE47" s="13">
        <f t="shared" si="0"/>
        <v>0</v>
      </c>
      <c r="AF47" s="13">
        <f t="shared" si="0"/>
        <v>0</v>
      </c>
      <c r="AG47" s="13">
        <f t="shared" si="0"/>
        <v>0</v>
      </c>
      <c r="AH47" s="13">
        <f t="shared" si="0"/>
        <v>1</v>
      </c>
      <c r="AI47" s="13">
        <f>COUNTIF(AJ3:AJ46,"X")</f>
        <v>1</v>
      </c>
      <c r="AJ47" s="13">
        <f>COUNTIF(AJ3:AJ46,"X")</f>
        <v>1</v>
      </c>
      <c r="AK47" s="13">
        <f>COUNTIF(AK3:AK46,"X")</f>
        <v>0</v>
      </c>
      <c r="AL47" s="13">
        <f>COUNTIF(AL3:AL46,"X")</f>
        <v>1</v>
      </c>
      <c r="AM47" s="13">
        <f>COUNTIF(AM3:AM46,"X")</f>
        <v>4</v>
      </c>
      <c r="AN47" s="16"/>
    </row>
    <row r="48" spans="1:40">
      <c r="A48" s="18"/>
      <c r="B48" s="172"/>
      <c r="C48" s="172"/>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c r="A51" s="18"/>
      <c r="B51" s="50"/>
      <c r="C51" s="50"/>
      <c r="D51" s="19"/>
      <c r="E51" s="20"/>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c r="A52" s="18"/>
      <c r="B52" s="50"/>
      <c r="C52" s="50"/>
      <c r="D52" s="19"/>
      <c r="E52" s="20"/>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50"/>
      <c r="C53" s="50"/>
      <c r="D53" s="19"/>
      <c r="E53" s="20"/>
      <c r="F53" s="21"/>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c r="A54" s="18"/>
      <c r="B54" s="50"/>
      <c r="C54" s="50"/>
      <c r="D54" s="19"/>
      <c r="E54" s="20"/>
      <c r="F54" s="21"/>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ht="16.5">
      <c r="A55" s="18"/>
      <c r="B55" s="24"/>
      <c r="C55" s="24"/>
      <c r="D55" s="19"/>
      <c r="E55" s="72" t="s">
        <v>1640</v>
      </c>
      <c r="F55" s="21"/>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ht="15.75">
      <c r="A56" s="18"/>
      <c r="B56" s="24"/>
      <c r="C56" s="24"/>
      <c r="D56" s="19"/>
      <c r="E56" s="76">
        <v>2025</v>
      </c>
      <c r="F56" s="21"/>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c r="A57" s="18"/>
      <c r="B57" s="24"/>
      <c r="C57" s="24"/>
      <c r="D57" s="19"/>
      <c r="E57" s="173" t="s">
        <v>1153</v>
      </c>
      <c r="F57" s="173"/>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ht="27">
      <c r="A58" s="18"/>
      <c r="B58" s="24"/>
      <c r="C58" s="24"/>
      <c r="D58" s="19"/>
      <c r="E58" s="6" t="s">
        <v>1332</v>
      </c>
      <c r="F58" s="6">
        <f>H47</f>
        <v>16</v>
      </c>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27">
      <c r="A59" s="18"/>
      <c r="B59" s="24"/>
      <c r="C59" s="24"/>
      <c r="D59" s="19"/>
      <c r="E59" s="6" t="s">
        <v>6</v>
      </c>
      <c r="F59" s="6">
        <v>0</v>
      </c>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c r="A60" s="18"/>
      <c r="B60" s="24"/>
      <c r="C60" s="24"/>
      <c r="D60" s="19"/>
      <c r="E60" s="6" t="s">
        <v>1333</v>
      </c>
      <c r="F60" s="6">
        <v>5</v>
      </c>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ht="27">
      <c r="A61" s="18"/>
      <c r="B61" s="24"/>
      <c r="C61" s="24"/>
      <c r="D61" s="19"/>
      <c r="E61" s="6" t="s">
        <v>1334</v>
      </c>
      <c r="F61" s="6">
        <v>0</v>
      </c>
      <c r="G61" s="22"/>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ht="27">
      <c r="A62" s="18"/>
      <c r="B62" s="24"/>
      <c r="C62" s="24"/>
      <c r="D62" s="19"/>
      <c r="E62" s="6" t="s">
        <v>9</v>
      </c>
      <c r="F62" s="6">
        <v>14</v>
      </c>
      <c r="G62" s="22"/>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ht="40.5">
      <c r="A63" s="18"/>
      <c r="B63" s="24"/>
      <c r="C63" s="24"/>
      <c r="D63" s="19"/>
      <c r="E63" s="6" t="s">
        <v>1335</v>
      </c>
      <c r="F63" s="6">
        <v>0</v>
      </c>
      <c r="G63" s="22"/>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row r="64" spans="1:40" ht="27">
      <c r="A64" s="18"/>
      <c r="B64" s="24"/>
      <c r="C64" s="24"/>
      <c r="D64" s="19"/>
      <c r="E64" s="6" t="s">
        <v>11</v>
      </c>
      <c r="F64" s="6">
        <v>8</v>
      </c>
      <c r="G64" s="22"/>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5:6">
      <c r="E65" s="52" t="s">
        <v>658</v>
      </c>
      <c r="F65" s="52">
        <f>SUM(F58:F64)</f>
        <v>43</v>
      </c>
    </row>
  </sheetData>
  <mergeCells count="15">
    <mergeCell ref="AN1:AN2"/>
    <mergeCell ref="B48:C48"/>
    <mergeCell ref="E57:F57"/>
    <mergeCell ref="I1:M1"/>
    <mergeCell ref="N1:AA1"/>
    <mergeCell ref="AB1:AB2"/>
    <mergeCell ref="AC1:AC2"/>
    <mergeCell ref="AD1:AG1"/>
    <mergeCell ref="AH1:AM1"/>
    <mergeCell ref="H1:H2"/>
    <mergeCell ref="A1:A2"/>
    <mergeCell ref="D1:D2"/>
    <mergeCell ref="E1:E2"/>
    <mergeCell ref="F1:F2"/>
    <mergeCell ref="G1:G2"/>
  </mergeCells>
  <pageMargins left="0.7" right="0.7" top="0.75" bottom="0.75" header="0.3" footer="0.3"/>
  <pageSetup paperSize="9"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AN70"/>
  <sheetViews>
    <sheetView topLeftCell="G34" workbookViewId="0">
      <selection activeCell="D9" sqref="D9"/>
    </sheetView>
  </sheetViews>
  <sheetFormatPr baseColWidth="10" defaultRowHeight="15"/>
  <cols>
    <col min="1" max="1" width="8.140625" customWidth="1"/>
    <col min="2" max="2" width="2.7109375" customWidth="1"/>
    <col min="3" max="3" width="2.85546875" customWidth="1"/>
    <col min="4" max="4" width="7" customWidth="1"/>
    <col min="6" max="6" width="10.42578125" customWidth="1"/>
    <col min="7" max="7" width="24.28515625" customWidth="1"/>
    <col min="8" max="8" width="2.28515625" customWidth="1"/>
    <col min="9" max="9" width="2.85546875" customWidth="1"/>
    <col min="10" max="10" width="2.28515625" customWidth="1"/>
    <col min="11" max="15" width="3" customWidth="1"/>
    <col min="16" max="33" width="2.7109375" customWidth="1"/>
    <col min="34" max="40" width="2.5703125" customWidth="1"/>
  </cols>
  <sheetData>
    <row r="1" spans="1:40" ht="51.75">
      <c r="A1" s="208" t="s">
        <v>1601</v>
      </c>
      <c r="B1" s="75" t="s">
        <v>1</v>
      </c>
      <c r="C1" s="75"/>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97.5">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67.5">
      <c r="A3" s="3">
        <v>45902</v>
      </c>
      <c r="B3" s="4"/>
      <c r="C3" s="4" t="s">
        <v>41</v>
      </c>
      <c r="D3" s="5"/>
      <c r="E3" s="6" t="s">
        <v>1233</v>
      </c>
      <c r="F3" s="7" t="s">
        <v>1602</v>
      </c>
      <c r="G3" s="7" t="s">
        <v>1603</v>
      </c>
      <c r="H3" s="4"/>
      <c r="I3" s="4"/>
      <c r="J3" s="4"/>
      <c r="K3" s="4"/>
      <c r="L3" s="4"/>
      <c r="M3" s="4"/>
      <c r="N3" s="4"/>
      <c r="O3" s="4"/>
      <c r="P3" s="4"/>
      <c r="Q3" s="4"/>
      <c r="R3" s="4"/>
      <c r="S3" s="4"/>
      <c r="T3" s="4"/>
      <c r="U3" s="4"/>
      <c r="V3" s="4"/>
      <c r="W3" s="4"/>
      <c r="X3" s="4"/>
      <c r="Y3" s="4"/>
      <c r="Z3" s="4" t="s">
        <v>41</v>
      </c>
      <c r="AA3" s="4"/>
      <c r="AB3" s="8"/>
      <c r="AC3" s="4"/>
      <c r="AD3" s="4"/>
      <c r="AE3" s="4"/>
      <c r="AF3" s="4"/>
      <c r="AG3" s="4"/>
      <c r="AH3" s="4"/>
      <c r="AI3" s="4"/>
      <c r="AJ3" s="4"/>
      <c r="AK3" s="4"/>
      <c r="AL3" s="4"/>
      <c r="AM3" s="4"/>
      <c r="AN3" s="7"/>
    </row>
    <row r="4" spans="1:40" ht="54">
      <c r="A4" s="3">
        <v>45904</v>
      </c>
      <c r="B4" s="4"/>
      <c r="C4" s="4"/>
      <c r="D4" s="5"/>
      <c r="E4" s="6" t="s">
        <v>1625</v>
      </c>
      <c r="F4" s="7" t="s">
        <v>1626</v>
      </c>
      <c r="G4" s="7" t="s">
        <v>1627</v>
      </c>
      <c r="H4" s="4"/>
      <c r="I4" s="4"/>
      <c r="J4" s="4"/>
      <c r="K4" s="4"/>
      <c r="L4" s="4"/>
      <c r="M4" s="4"/>
      <c r="N4" s="4"/>
      <c r="O4" s="4"/>
      <c r="P4" s="4"/>
      <c r="Q4" s="4"/>
      <c r="R4" s="4"/>
      <c r="S4" s="4"/>
      <c r="T4" s="4"/>
      <c r="U4" s="4"/>
      <c r="V4" s="4"/>
      <c r="W4" s="4"/>
      <c r="X4" s="4"/>
      <c r="Y4" s="4"/>
      <c r="Z4" s="4"/>
      <c r="AA4" s="4"/>
      <c r="AB4" s="8"/>
      <c r="AC4" s="4" t="s">
        <v>41</v>
      </c>
      <c r="AD4" s="4"/>
      <c r="AE4" s="4"/>
      <c r="AF4" s="4"/>
      <c r="AG4" s="4"/>
      <c r="AH4" s="4"/>
      <c r="AI4" s="4"/>
      <c r="AJ4" s="4"/>
      <c r="AK4" s="4"/>
      <c r="AL4" s="4"/>
      <c r="AM4" s="4"/>
      <c r="AN4" s="7"/>
    </row>
    <row r="5" spans="1:40" ht="67.5">
      <c r="A5" s="3">
        <v>45904</v>
      </c>
      <c r="B5" s="4" t="s">
        <v>41</v>
      </c>
      <c r="C5" s="4"/>
      <c r="D5" s="5"/>
      <c r="E5" s="6" t="s">
        <v>1613</v>
      </c>
      <c r="F5" s="7" t="s">
        <v>1618</v>
      </c>
      <c r="G5" s="7" t="s">
        <v>1622</v>
      </c>
      <c r="H5" s="4" t="s">
        <v>41</v>
      </c>
      <c r="I5" s="4"/>
      <c r="J5" s="4"/>
      <c r="K5" s="4"/>
      <c r="L5" s="4"/>
      <c r="M5" s="4"/>
      <c r="N5" s="4"/>
      <c r="O5" s="4"/>
      <c r="P5" s="4"/>
      <c r="Q5" s="4"/>
      <c r="R5" s="4"/>
      <c r="S5" s="4"/>
      <c r="T5" s="4"/>
      <c r="U5" s="4"/>
      <c r="V5" s="4"/>
      <c r="W5" s="4"/>
      <c r="X5" s="4"/>
      <c r="Y5" s="4"/>
      <c r="Z5" s="4"/>
      <c r="AA5" s="4"/>
      <c r="AB5" s="8"/>
      <c r="AC5" s="4"/>
      <c r="AD5" s="4"/>
      <c r="AE5" s="4"/>
      <c r="AF5" s="4"/>
      <c r="AG5" s="4"/>
      <c r="AH5" s="4"/>
      <c r="AI5" s="4"/>
      <c r="AJ5" s="4"/>
      <c r="AK5" s="4"/>
      <c r="AL5" s="4"/>
      <c r="AM5" s="4"/>
      <c r="AN5" s="7"/>
    </row>
    <row r="6" spans="1:40" ht="67.5">
      <c r="A6" s="3">
        <v>45904</v>
      </c>
      <c r="B6" s="4"/>
      <c r="C6" s="4" t="s">
        <v>41</v>
      </c>
      <c r="D6" s="5">
        <v>3354</v>
      </c>
      <c r="E6" s="6" t="s">
        <v>1574</v>
      </c>
      <c r="F6" s="7" t="s">
        <v>1617</v>
      </c>
      <c r="G6" s="7" t="s">
        <v>1621</v>
      </c>
      <c r="H6" s="4" t="s">
        <v>41</v>
      </c>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c r="AN6" s="7"/>
    </row>
    <row r="7" spans="1:40" ht="67.5">
      <c r="A7" s="3" t="s">
        <v>1619</v>
      </c>
      <c r="B7" s="4"/>
      <c r="C7" s="4" t="s">
        <v>41</v>
      </c>
      <c r="D7" s="5"/>
      <c r="E7" s="6" t="s">
        <v>1620</v>
      </c>
      <c r="F7" s="7" t="s">
        <v>1623</v>
      </c>
      <c r="G7" s="7" t="s">
        <v>1624</v>
      </c>
      <c r="H7" s="4" t="s">
        <v>94</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67.5">
      <c r="A8" s="3">
        <v>45905</v>
      </c>
      <c r="B8" s="4" t="s">
        <v>41</v>
      </c>
      <c r="C8" s="4"/>
      <c r="D8" s="5">
        <v>3356</v>
      </c>
      <c r="E8" s="6" t="s">
        <v>1613</v>
      </c>
      <c r="F8" s="7" t="s">
        <v>1614</v>
      </c>
      <c r="G8" s="7" t="s">
        <v>1615</v>
      </c>
      <c r="H8" s="4"/>
      <c r="I8" s="4"/>
      <c r="J8" s="4"/>
      <c r="K8" s="4"/>
      <c r="L8" s="4"/>
      <c r="M8" s="4"/>
      <c r="N8" s="4"/>
      <c r="O8" s="4"/>
      <c r="P8" s="4"/>
      <c r="Q8" s="4"/>
      <c r="R8" s="4"/>
      <c r="S8" s="4"/>
      <c r="T8" s="4"/>
      <c r="U8" s="4"/>
      <c r="V8" s="4"/>
      <c r="W8" s="4" t="s">
        <v>41</v>
      </c>
      <c r="X8" s="4"/>
      <c r="Y8" s="4"/>
      <c r="Z8" s="4"/>
      <c r="AA8" s="4"/>
      <c r="AB8" s="8"/>
      <c r="AC8" s="4"/>
      <c r="AD8" s="4"/>
      <c r="AE8" s="4"/>
      <c r="AF8" s="4"/>
      <c r="AG8" s="4"/>
      <c r="AH8" s="4"/>
      <c r="AI8" s="4"/>
      <c r="AJ8" s="4"/>
      <c r="AK8" s="4"/>
      <c r="AL8" s="4"/>
      <c r="AM8" s="4"/>
      <c r="AN8" s="7"/>
    </row>
    <row r="9" spans="1:40" ht="40.5">
      <c r="A9" s="3">
        <v>45905</v>
      </c>
      <c r="B9" s="4" t="s">
        <v>41</v>
      </c>
      <c r="C9" s="4"/>
      <c r="D9" s="5">
        <v>3355</v>
      </c>
      <c r="E9" s="6" t="s">
        <v>1613</v>
      </c>
      <c r="F9" s="7" t="s">
        <v>1383</v>
      </c>
      <c r="G9" s="7" t="s">
        <v>1616</v>
      </c>
      <c r="H9" s="4"/>
      <c r="I9" s="4"/>
      <c r="J9" s="4"/>
      <c r="K9" s="4"/>
      <c r="L9" s="4"/>
      <c r="M9" s="4"/>
      <c r="N9" s="4"/>
      <c r="O9" s="4"/>
      <c r="P9" s="4"/>
      <c r="Q9" s="4"/>
      <c r="R9" s="4"/>
      <c r="S9" s="4"/>
      <c r="T9" s="4"/>
      <c r="U9" s="4"/>
      <c r="V9" s="4"/>
      <c r="W9" s="4"/>
      <c r="X9" s="4"/>
      <c r="Y9" s="4"/>
      <c r="Z9" s="4"/>
      <c r="AA9" s="4" t="s">
        <v>41</v>
      </c>
      <c r="AB9" s="8"/>
      <c r="AC9" s="4"/>
      <c r="AD9" s="4"/>
      <c r="AE9" s="4"/>
      <c r="AF9" s="4"/>
      <c r="AG9" s="4"/>
      <c r="AH9" s="4"/>
      <c r="AI9" s="4"/>
      <c r="AJ9" s="4"/>
      <c r="AK9" s="4"/>
      <c r="AL9" s="4"/>
      <c r="AM9" s="4"/>
      <c r="AN9" s="7"/>
    </row>
    <row r="10" spans="1:40" ht="54">
      <c r="A10" s="3">
        <v>45905</v>
      </c>
      <c r="B10" s="4"/>
      <c r="C10" s="4" t="s">
        <v>41</v>
      </c>
      <c r="D10" s="5">
        <v>3357</v>
      </c>
      <c r="E10" s="6" t="s">
        <v>1620</v>
      </c>
      <c r="F10" s="7" t="s">
        <v>1628</v>
      </c>
      <c r="G10" s="7" t="s">
        <v>1629</v>
      </c>
      <c r="H10" s="4" t="s">
        <v>94</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40.5">
      <c r="A11" s="3">
        <v>45906</v>
      </c>
      <c r="B11" s="4"/>
      <c r="C11" s="4" t="s">
        <v>94</v>
      </c>
      <c r="D11" s="5">
        <v>3358</v>
      </c>
      <c r="E11" s="6" t="s">
        <v>1613</v>
      </c>
      <c r="F11" s="7" t="s">
        <v>1630</v>
      </c>
      <c r="G11" s="7" t="s">
        <v>1631</v>
      </c>
      <c r="H11" s="4"/>
      <c r="I11" s="4"/>
      <c r="J11" s="4"/>
      <c r="K11" s="4"/>
      <c r="L11" s="4"/>
      <c r="M11" s="4"/>
      <c r="N11" s="4"/>
      <c r="O11" s="4"/>
      <c r="P11" s="4"/>
      <c r="Q11" s="4"/>
      <c r="R11" s="4"/>
      <c r="S11" s="4"/>
      <c r="T11" s="4"/>
      <c r="U11" s="4"/>
      <c r="V11" s="4"/>
      <c r="W11" s="4" t="s">
        <v>94</v>
      </c>
      <c r="X11" s="4"/>
      <c r="Y11" s="4"/>
      <c r="Z11" s="4"/>
      <c r="AA11" s="4"/>
      <c r="AB11" s="8"/>
      <c r="AC11" s="4"/>
      <c r="AD11" s="4"/>
      <c r="AE11" s="4"/>
      <c r="AF11" s="4"/>
      <c r="AG11" s="4"/>
      <c r="AH11" s="4"/>
      <c r="AI11" s="4"/>
      <c r="AJ11" s="4"/>
      <c r="AK11" s="4"/>
      <c r="AL11" s="4"/>
      <c r="AM11" s="4"/>
      <c r="AN11" s="7"/>
    </row>
    <row r="12" spans="1:40" ht="54">
      <c r="A12" s="3">
        <v>45909</v>
      </c>
      <c r="B12" s="4" t="s">
        <v>41</v>
      </c>
      <c r="C12" s="4"/>
      <c r="D12" s="5"/>
      <c r="E12" s="78" t="s">
        <v>1233</v>
      </c>
      <c r="F12" s="7" t="s">
        <v>1632</v>
      </c>
      <c r="G12" s="7" t="s">
        <v>1633</v>
      </c>
      <c r="H12" s="4" t="s">
        <v>41</v>
      </c>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0" ht="40.5">
      <c r="A13" s="3">
        <v>45910</v>
      </c>
      <c r="B13" s="4"/>
      <c r="C13" s="4" t="s">
        <v>41</v>
      </c>
      <c r="D13" s="5"/>
      <c r="E13" s="6" t="s">
        <v>762</v>
      </c>
      <c r="F13" s="7" t="s">
        <v>1634</v>
      </c>
      <c r="G13" s="7" t="s">
        <v>1635</v>
      </c>
      <c r="H13" s="4" t="s">
        <v>41</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40.5">
      <c r="A14" s="3">
        <v>45912</v>
      </c>
      <c r="B14" s="4"/>
      <c r="C14" s="4" t="s">
        <v>41</v>
      </c>
      <c r="D14" s="5"/>
      <c r="E14" s="6" t="s">
        <v>762</v>
      </c>
      <c r="F14" s="6" t="s">
        <v>1636</v>
      </c>
      <c r="G14" s="7" t="s">
        <v>1637</v>
      </c>
      <c r="H14" s="4"/>
      <c r="I14" s="4"/>
      <c r="J14" s="4"/>
      <c r="K14" s="4"/>
      <c r="L14" s="4"/>
      <c r="M14" s="4"/>
      <c r="N14" s="4"/>
      <c r="O14" s="4"/>
      <c r="P14" s="4"/>
      <c r="Q14" s="4"/>
      <c r="R14" s="4"/>
      <c r="S14" s="4"/>
      <c r="T14" s="4"/>
      <c r="U14" s="4"/>
      <c r="V14" s="4"/>
      <c r="W14" s="4"/>
      <c r="X14" s="4"/>
      <c r="Y14" s="4"/>
      <c r="Z14" s="4"/>
      <c r="AA14" s="4"/>
      <c r="AB14" s="8"/>
      <c r="AC14" s="4" t="s">
        <v>41</v>
      </c>
      <c r="AD14" s="4"/>
      <c r="AE14" s="4"/>
      <c r="AF14" s="4"/>
      <c r="AG14" s="4"/>
      <c r="AH14" s="4"/>
      <c r="AI14" s="4"/>
      <c r="AJ14" s="4"/>
      <c r="AK14" s="4"/>
      <c r="AL14" s="4"/>
      <c r="AM14" s="4"/>
      <c r="AN14" s="7"/>
    </row>
    <row r="15" spans="1:40" ht="54">
      <c r="A15" s="3">
        <v>45912</v>
      </c>
      <c r="B15" s="4"/>
      <c r="C15" s="4" t="s">
        <v>41</v>
      </c>
      <c r="D15" s="5"/>
      <c r="E15" s="6" t="s">
        <v>762</v>
      </c>
      <c r="F15" s="7" t="s">
        <v>1638</v>
      </c>
      <c r="G15" s="7" t="s">
        <v>1639</v>
      </c>
      <c r="H15" s="4"/>
      <c r="I15" s="4"/>
      <c r="J15" s="4"/>
      <c r="K15" s="4"/>
      <c r="L15" s="4"/>
      <c r="M15" s="4"/>
      <c r="N15" s="4"/>
      <c r="O15" s="4"/>
      <c r="P15" s="4"/>
      <c r="Q15" s="4"/>
      <c r="R15" s="4"/>
      <c r="S15" s="4"/>
      <c r="T15" s="4"/>
      <c r="U15" s="4"/>
      <c r="V15" s="4"/>
      <c r="W15" s="4"/>
      <c r="X15" s="4"/>
      <c r="Y15" s="4"/>
      <c r="Z15" s="4"/>
      <c r="AA15" s="4"/>
      <c r="AB15" s="8"/>
      <c r="AC15" s="4" t="s">
        <v>41</v>
      </c>
      <c r="AD15" s="4"/>
      <c r="AE15" s="4"/>
      <c r="AF15" s="4"/>
      <c r="AG15" s="4"/>
      <c r="AH15" s="4"/>
      <c r="AI15" s="4"/>
      <c r="AJ15" s="4"/>
      <c r="AK15" s="4"/>
      <c r="AL15" s="4"/>
      <c r="AM15" s="4"/>
      <c r="AN15" s="7"/>
    </row>
    <row r="16" spans="1:40" ht="54">
      <c r="A16" s="3">
        <v>45915</v>
      </c>
      <c r="B16" s="4"/>
      <c r="C16" s="4"/>
      <c r="D16" s="5">
        <v>3365</v>
      </c>
      <c r="E16" s="6" t="s">
        <v>1641</v>
      </c>
      <c r="F16" s="7" t="s">
        <v>1642</v>
      </c>
      <c r="G16" s="7" t="s">
        <v>1643</v>
      </c>
      <c r="H16" s="4" t="s">
        <v>94</v>
      </c>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c r="AN16" s="7"/>
    </row>
    <row r="17" spans="1:40" ht="54">
      <c r="A17" s="3">
        <v>45916</v>
      </c>
      <c r="B17" s="4"/>
      <c r="C17" s="4"/>
      <c r="D17" s="5">
        <v>3367</v>
      </c>
      <c r="E17" s="6" t="s">
        <v>1644</v>
      </c>
      <c r="F17" s="7" t="s">
        <v>1645</v>
      </c>
      <c r="G17" s="7" t="s">
        <v>1646</v>
      </c>
      <c r="H17" s="4" t="s">
        <v>41</v>
      </c>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c r="AN17" s="7"/>
    </row>
    <row r="18" spans="1:40" ht="54">
      <c r="A18" s="3">
        <v>45916</v>
      </c>
      <c r="B18" s="4"/>
      <c r="C18" s="4" t="s">
        <v>41</v>
      </c>
      <c r="D18" s="5">
        <v>3366</v>
      </c>
      <c r="E18" s="6" t="s">
        <v>1644</v>
      </c>
      <c r="F18" s="7" t="s">
        <v>1647</v>
      </c>
      <c r="G18" s="7" t="s">
        <v>1648</v>
      </c>
      <c r="H18" s="4" t="s">
        <v>41</v>
      </c>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c r="AN18" s="7"/>
    </row>
    <row r="19" spans="1:40" ht="54">
      <c r="A19" s="3">
        <v>45917</v>
      </c>
      <c r="B19" s="4"/>
      <c r="C19" s="4" t="s">
        <v>41</v>
      </c>
      <c r="D19" s="5"/>
      <c r="E19" s="6" t="s">
        <v>1644</v>
      </c>
      <c r="F19" s="7"/>
      <c r="G19" s="7" t="s">
        <v>1654</v>
      </c>
      <c r="H19" s="4"/>
      <c r="I19" s="4"/>
      <c r="J19" s="4"/>
      <c r="K19" s="4"/>
      <c r="L19" s="4"/>
      <c r="M19" s="4"/>
      <c r="N19" s="4"/>
      <c r="O19" s="4"/>
      <c r="P19" s="4"/>
      <c r="Q19" s="4"/>
      <c r="R19" s="4"/>
      <c r="S19" s="4"/>
      <c r="T19" s="4"/>
      <c r="U19" s="4"/>
      <c r="V19" s="4"/>
      <c r="W19" s="4"/>
      <c r="X19" s="4"/>
      <c r="Y19" s="4"/>
      <c r="Z19" s="4"/>
      <c r="AA19" s="4"/>
      <c r="AB19" s="8"/>
      <c r="AC19" s="4" t="s">
        <v>41</v>
      </c>
      <c r="AD19" s="4"/>
      <c r="AE19" s="4"/>
      <c r="AF19" s="4"/>
      <c r="AG19" s="4"/>
      <c r="AH19" s="4"/>
      <c r="AI19" s="4"/>
      <c r="AJ19" s="4"/>
      <c r="AK19" s="4"/>
      <c r="AL19" s="4"/>
      <c r="AM19" s="4"/>
      <c r="AN19" s="7"/>
    </row>
    <row r="20" spans="1:40" ht="54">
      <c r="A20" s="3">
        <v>45917</v>
      </c>
      <c r="B20" s="4"/>
      <c r="C20" s="4" t="s">
        <v>41</v>
      </c>
      <c r="D20" s="5"/>
      <c r="E20" s="6" t="s">
        <v>1625</v>
      </c>
      <c r="F20" s="7" t="s">
        <v>1655</v>
      </c>
      <c r="G20" s="7" t="s">
        <v>1656</v>
      </c>
      <c r="H20" s="4"/>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c r="AJ20" s="4" t="s">
        <v>41</v>
      </c>
      <c r="AK20" s="4"/>
      <c r="AL20" s="4"/>
      <c r="AM20" s="4"/>
      <c r="AN20" s="7"/>
    </row>
    <row r="21" spans="1:40" ht="54">
      <c r="A21" s="3">
        <v>45917</v>
      </c>
      <c r="B21" s="4"/>
      <c r="C21" s="4" t="s">
        <v>41</v>
      </c>
      <c r="D21" s="5">
        <v>3368</v>
      </c>
      <c r="E21" s="6" t="s">
        <v>1649</v>
      </c>
      <c r="F21" s="7" t="s">
        <v>1650</v>
      </c>
      <c r="G21" s="7" t="s">
        <v>1651</v>
      </c>
      <c r="H21" s="4" t="s">
        <v>94</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54">
      <c r="A22" s="3">
        <v>45918</v>
      </c>
      <c r="B22" s="4"/>
      <c r="C22" s="4" t="s">
        <v>94</v>
      </c>
      <c r="D22" s="5">
        <v>3369</v>
      </c>
      <c r="E22" s="6" t="s">
        <v>1620</v>
      </c>
      <c r="F22" s="7" t="s">
        <v>1652</v>
      </c>
      <c r="G22" s="7" t="s">
        <v>1653</v>
      </c>
      <c r="H22" s="4" t="s">
        <v>41</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54">
      <c r="A23" s="3" t="s">
        <v>1676</v>
      </c>
      <c r="B23" s="4"/>
      <c r="C23" s="4" t="s">
        <v>41</v>
      </c>
      <c r="D23" s="5"/>
      <c r="E23" s="6" t="s">
        <v>1233</v>
      </c>
      <c r="F23" s="7" t="s">
        <v>1602</v>
      </c>
      <c r="G23" s="7" t="s">
        <v>1677</v>
      </c>
      <c r="H23" s="4"/>
      <c r="I23" s="4"/>
      <c r="J23" s="4"/>
      <c r="K23" s="4"/>
      <c r="L23" s="4"/>
      <c r="M23" s="4"/>
      <c r="N23" s="4"/>
      <c r="O23" s="4"/>
      <c r="P23" s="4"/>
      <c r="Q23" s="4"/>
      <c r="R23" s="4"/>
      <c r="S23" s="4"/>
      <c r="T23" s="4"/>
      <c r="U23" s="4"/>
      <c r="V23" s="4"/>
      <c r="W23" s="4"/>
      <c r="X23" s="4"/>
      <c r="Y23" s="4"/>
      <c r="Z23" s="4"/>
      <c r="AA23" s="4"/>
      <c r="AB23" s="8" t="s">
        <v>41</v>
      </c>
      <c r="AC23" s="4"/>
      <c r="AD23" s="4"/>
      <c r="AE23" s="4"/>
      <c r="AF23" s="4"/>
      <c r="AG23" s="4"/>
      <c r="AH23" s="4"/>
      <c r="AI23" s="4"/>
      <c r="AJ23" s="4"/>
      <c r="AK23" s="4"/>
      <c r="AL23" s="4"/>
      <c r="AM23" s="4"/>
      <c r="AN23" s="7"/>
    </row>
    <row r="24" spans="1:40" ht="54">
      <c r="A24" s="3">
        <v>45920</v>
      </c>
      <c r="B24" s="4"/>
      <c r="C24" s="4" t="s">
        <v>41</v>
      </c>
      <c r="D24" s="5"/>
      <c r="E24" s="6" t="s">
        <v>1233</v>
      </c>
      <c r="F24" s="7" t="s">
        <v>1678</v>
      </c>
      <c r="G24" s="7" t="s">
        <v>1679</v>
      </c>
      <c r="H24" s="4"/>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t="s">
        <v>41</v>
      </c>
      <c r="AN24" s="7"/>
    </row>
    <row r="25" spans="1:40" ht="27">
      <c r="A25" s="3">
        <v>45922</v>
      </c>
      <c r="B25" s="4"/>
      <c r="C25" s="4" t="s">
        <v>41</v>
      </c>
      <c r="D25" s="5"/>
      <c r="E25" s="6" t="s">
        <v>1680</v>
      </c>
      <c r="F25" s="7" t="s">
        <v>1681</v>
      </c>
      <c r="G25" s="7" t="s">
        <v>1682</v>
      </c>
      <c r="H25" s="4"/>
      <c r="I25" s="4"/>
      <c r="J25" s="4"/>
      <c r="K25" s="4"/>
      <c r="L25" s="4"/>
      <c r="M25" s="4"/>
      <c r="N25" s="4"/>
      <c r="O25" s="4"/>
      <c r="P25" s="4"/>
      <c r="Q25" s="4"/>
      <c r="R25" s="4"/>
      <c r="S25" s="4"/>
      <c r="T25" s="4"/>
      <c r="U25" s="4"/>
      <c r="V25" s="4"/>
      <c r="W25" s="4"/>
      <c r="X25" s="4"/>
      <c r="Y25" s="4"/>
      <c r="Z25" s="4"/>
      <c r="AA25" s="4"/>
      <c r="AB25" s="8"/>
      <c r="AC25" s="4" t="s">
        <v>41</v>
      </c>
      <c r="AD25" s="4"/>
      <c r="AE25" s="4"/>
      <c r="AF25" s="4"/>
      <c r="AG25" s="4"/>
      <c r="AH25" s="4"/>
      <c r="AI25" s="4"/>
      <c r="AJ25" s="4"/>
      <c r="AK25" s="4"/>
      <c r="AL25" s="4"/>
      <c r="AM25" s="4"/>
      <c r="AN25" s="7"/>
    </row>
    <row r="26" spans="1:40" ht="54">
      <c r="A26" s="3">
        <v>45924</v>
      </c>
      <c r="B26" s="4"/>
      <c r="C26" s="4" t="s">
        <v>94</v>
      </c>
      <c r="D26" s="5"/>
      <c r="E26" s="6" t="s">
        <v>419</v>
      </c>
      <c r="F26" s="7" t="s">
        <v>1657</v>
      </c>
      <c r="G26" s="7" t="s">
        <v>1658</v>
      </c>
      <c r="H26" s="4" t="s">
        <v>94</v>
      </c>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54">
      <c r="A27" s="3">
        <v>45925</v>
      </c>
      <c r="B27" s="4"/>
      <c r="C27" s="4" t="s">
        <v>94</v>
      </c>
      <c r="D27" s="5"/>
      <c r="E27" s="6" t="s">
        <v>411</v>
      </c>
      <c r="F27" s="7" t="s">
        <v>1659</v>
      </c>
      <c r="G27" s="7" t="s">
        <v>1660</v>
      </c>
      <c r="H27" s="4"/>
      <c r="I27" s="4"/>
      <c r="J27" s="4"/>
      <c r="K27" s="4"/>
      <c r="L27" s="4"/>
      <c r="M27" s="4"/>
      <c r="N27" s="4"/>
      <c r="O27" s="4"/>
      <c r="P27" s="4"/>
      <c r="Q27" s="4"/>
      <c r="R27" s="4"/>
      <c r="S27" s="4"/>
      <c r="T27" s="4"/>
      <c r="U27" s="4"/>
      <c r="V27" s="4"/>
      <c r="W27" s="4"/>
      <c r="X27" s="4"/>
      <c r="Y27" s="4"/>
      <c r="Z27" s="4"/>
      <c r="AA27" s="4" t="s">
        <v>94</v>
      </c>
      <c r="AB27" s="8"/>
      <c r="AC27" s="4"/>
      <c r="AD27" s="4"/>
      <c r="AE27" s="4"/>
      <c r="AF27" s="4"/>
      <c r="AG27" s="4"/>
      <c r="AH27" s="4"/>
      <c r="AI27" s="4"/>
      <c r="AJ27" s="4"/>
      <c r="AK27" s="4"/>
      <c r="AL27" s="4"/>
      <c r="AM27" s="4"/>
      <c r="AN27" s="7"/>
    </row>
    <row r="28" spans="1:40" ht="54">
      <c r="A28" s="3">
        <v>45925</v>
      </c>
      <c r="B28" s="4"/>
      <c r="C28" s="4" t="s">
        <v>94</v>
      </c>
      <c r="D28" s="5"/>
      <c r="E28" s="6" t="s">
        <v>411</v>
      </c>
      <c r="F28" s="7" t="s">
        <v>1661</v>
      </c>
      <c r="G28" s="7" t="s">
        <v>1662</v>
      </c>
      <c r="H28" s="4"/>
      <c r="I28" s="4"/>
      <c r="J28" s="4"/>
      <c r="K28" s="4"/>
      <c r="L28" s="4"/>
      <c r="M28" s="4"/>
      <c r="N28" s="4"/>
      <c r="O28" s="4"/>
      <c r="P28" s="4"/>
      <c r="Q28" s="4"/>
      <c r="R28" s="4"/>
      <c r="S28" s="4"/>
      <c r="T28" s="4"/>
      <c r="U28" s="4"/>
      <c r="V28" s="4"/>
      <c r="W28" s="4"/>
      <c r="X28" s="4"/>
      <c r="Y28" s="4"/>
      <c r="Z28" s="4"/>
      <c r="AA28" s="4" t="s">
        <v>94</v>
      </c>
      <c r="AB28" s="8"/>
      <c r="AC28" s="4"/>
      <c r="AD28" s="4"/>
      <c r="AE28" s="4"/>
      <c r="AF28" s="4"/>
      <c r="AG28" s="4"/>
      <c r="AH28" s="4"/>
      <c r="AI28" s="4"/>
      <c r="AJ28" s="4"/>
      <c r="AK28" s="4"/>
      <c r="AL28" s="4"/>
      <c r="AM28" s="4"/>
      <c r="AN28" s="7"/>
    </row>
    <row r="29" spans="1:40" ht="40.5">
      <c r="A29" s="3">
        <v>45926</v>
      </c>
      <c r="B29" s="4"/>
      <c r="C29" s="4" t="s">
        <v>94</v>
      </c>
      <c r="D29" s="5"/>
      <c r="E29" s="6" t="s">
        <v>411</v>
      </c>
      <c r="F29" s="7"/>
      <c r="G29" s="7" t="s">
        <v>1663</v>
      </c>
      <c r="H29" s="6" t="s">
        <v>94</v>
      </c>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7"/>
    </row>
    <row r="30" spans="1:40" ht="54">
      <c r="A30" s="3">
        <v>45926</v>
      </c>
      <c r="B30" s="4"/>
      <c r="C30" s="4" t="s">
        <v>94</v>
      </c>
      <c r="D30" s="5"/>
      <c r="E30" s="6" t="s">
        <v>411</v>
      </c>
      <c r="F30" s="7" t="s">
        <v>1664</v>
      </c>
      <c r="G30" s="7" t="s">
        <v>1665</v>
      </c>
      <c r="H30" s="4"/>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t="s">
        <v>94</v>
      </c>
      <c r="AN30" s="7"/>
    </row>
    <row r="31" spans="1:40" ht="40.5">
      <c r="A31" s="3">
        <v>45926</v>
      </c>
      <c r="B31" s="4"/>
      <c r="C31" s="4" t="s">
        <v>94</v>
      </c>
      <c r="D31" s="5"/>
      <c r="E31" s="6" t="s">
        <v>411</v>
      </c>
      <c r="F31" s="7" t="s">
        <v>446</v>
      </c>
      <c r="G31" s="7" t="s">
        <v>1666</v>
      </c>
      <c r="H31" s="4"/>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t="s">
        <v>94</v>
      </c>
      <c r="AK31" s="4"/>
      <c r="AL31" s="4"/>
      <c r="AM31" s="4"/>
      <c r="AN31" s="7"/>
    </row>
    <row r="32" spans="1:40" ht="40.5">
      <c r="A32" s="3">
        <v>45926</v>
      </c>
      <c r="B32" s="4"/>
      <c r="C32" s="4" t="s">
        <v>94</v>
      </c>
      <c r="D32" s="5"/>
      <c r="E32" s="6" t="s">
        <v>411</v>
      </c>
      <c r="F32" s="7" t="s">
        <v>1356</v>
      </c>
      <c r="G32" s="7" t="s">
        <v>1667</v>
      </c>
      <c r="H32" s="4"/>
      <c r="I32" s="4"/>
      <c r="J32" s="4" t="s">
        <v>94</v>
      </c>
      <c r="K32" s="4"/>
      <c r="L32" s="4"/>
      <c r="M32" s="4"/>
      <c r="N32" s="4"/>
      <c r="O32" s="4"/>
      <c r="P32" s="4"/>
      <c r="Q32" s="4"/>
      <c r="R32" s="4"/>
      <c r="S32" s="4"/>
      <c r="T32" s="4"/>
      <c r="U32" s="4"/>
      <c r="V32" s="4"/>
      <c r="W32" s="4"/>
      <c r="X32" s="4"/>
      <c r="Y32" s="4"/>
      <c r="Z32" s="4"/>
      <c r="AA32" s="4"/>
      <c r="AB32" s="8"/>
      <c r="AC32" s="4"/>
      <c r="AD32" s="4"/>
      <c r="AE32" s="4"/>
      <c r="AF32" s="4"/>
      <c r="AG32" s="4"/>
      <c r="AH32" s="4"/>
      <c r="AI32" s="4"/>
      <c r="AJ32" s="4"/>
      <c r="AK32" s="4"/>
      <c r="AL32" s="4"/>
      <c r="AM32" s="4"/>
      <c r="AN32" s="7"/>
    </row>
    <row r="33" spans="1:40" ht="27">
      <c r="A33" s="3">
        <v>45926</v>
      </c>
      <c r="B33" s="4"/>
      <c r="C33" s="4" t="s">
        <v>94</v>
      </c>
      <c r="D33" s="5"/>
      <c r="E33" s="6" t="s">
        <v>1620</v>
      </c>
      <c r="F33" s="7" t="s">
        <v>1668</v>
      </c>
      <c r="G33" s="7" t="s">
        <v>1669</v>
      </c>
      <c r="H33" s="4"/>
      <c r="I33" s="4"/>
      <c r="J33" s="4"/>
      <c r="K33" s="4"/>
      <c r="L33" s="4"/>
      <c r="M33" s="4"/>
      <c r="N33" s="4"/>
      <c r="O33" s="4"/>
      <c r="P33" s="4"/>
      <c r="Q33" s="4"/>
      <c r="R33" s="4"/>
      <c r="S33" s="4"/>
      <c r="T33" s="4"/>
      <c r="U33" s="4"/>
      <c r="V33" s="4"/>
      <c r="W33" s="4"/>
      <c r="X33" s="4"/>
      <c r="Y33" s="4"/>
      <c r="Z33" s="4"/>
      <c r="AA33" s="4"/>
      <c r="AB33" s="8"/>
      <c r="AC33" s="4" t="s">
        <v>94</v>
      </c>
      <c r="AD33" s="4"/>
      <c r="AE33" s="4"/>
      <c r="AF33" s="4"/>
      <c r="AG33" s="4"/>
      <c r="AH33" s="4"/>
      <c r="AI33" s="4"/>
      <c r="AJ33" s="4"/>
      <c r="AK33" s="4"/>
      <c r="AL33" s="4"/>
      <c r="AM33" s="4"/>
      <c r="AN33" s="7"/>
    </row>
    <row r="34" spans="1:40" ht="27">
      <c r="A34" s="3">
        <v>45926</v>
      </c>
      <c r="B34" s="4"/>
      <c r="C34" s="4" t="s">
        <v>94</v>
      </c>
      <c r="D34" s="5"/>
      <c r="E34" s="6" t="s">
        <v>1620</v>
      </c>
      <c r="F34" s="7" t="s">
        <v>1668</v>
      </c>
      <c r="G34" s="7" t="s">
        <v>1669</v>
      </c>
      <c r="H34" s="4"/>
      <c r="I34" s="4"/>
      <c r="J34" s="4"/>
      <c r="K34" s="4"/>
      <c r="L34" s="4"/>
      <c r="M34" s="4"/>
      <c r="N34" s="4"/>
      <c r="O34" s="4"/>
      <c r="P34" s="4"/>
      <c r="Q34" s="4"/>
      <c r="R34" s="4"/>
      <c r="S34" s="4"/>
      <c r="T34" s="4"/>
      <c r="U34" s="4"/>
      <c r="V34" s="4"/>
      <c r="W34" s="4"/>
      <c r="X34" s="4"/>
      <c r="Y34" s="4"/>
      <c r="Z34" s="4"/>
      <c r="AA34" s="4"/>
      <c r="AB34" s="8"/>
      <c r="AC34" s="4" t="s">
        <v>94</v>
      </c>
      <c r="AD34" s="4"/>
      <c r="AE34" s="4"/>
      <c r="AF34" s="4"/>
      <c r="AG34" s="4"/>
      <c r="AH34" s="4"/>
      <c r="AI34" s="4"/>
      <c r="AJ34" s="4"/>
      <c r="AK34" s="4"/>
      <c r="AL34" s="4"/>
      <c r="AM34" s="4"/>
      <c r="AN34" s="7"/>
    </row>
    <row r="35" spans="1:40" ht="40.5">
      <c r="A35" s="3">
        <v>45928</v>
      </c>
      <c r="B35" s="3"/>
      <c r="C35" s="4" t="s">
        <v>94</v>
      </c>
      <c r="D35" s="5"/>
      <c r="E35" s="6" t="s">
        <v>1620</v>
      </c>
      <c r="F35" s="7" t="s">
        <v>1670</v>
      </c>
      <c r="G35" s="7" t="s">
        <v>1671</v>
      </c>
      <c r="H35" s="4"/>
      <c r="I35" s="4"/>
      <c r="J35" s="4"/>
      <c r="K35" s="4"/>
      <c r="L35" s="4"/>
      <c r="M35" s="4"/>
      <c r="N35" s="4"/>
      <c r="O35" s="4"/>
      <c r="P35" s="4"/>
      <c r="Q35" s="4"/>
      <c r="R35" s="4"/>
      <c r="S35" s="4"/>
      <c r="T35" s="4"/>
      <c r="U35" s="4"/>
      <c r="V35" s="4"/>
      <c r="W35" s="4"/>
      <c r="X35" s="4"/>
      <c r="Y35" s="4"/>
      <c r="Z35" s="4"/>
      <c r="AA35" s="4"/>
      <c r="AB35" s="8"/>
      <c r="AC35" s="4"/>
      <c r="AD35" s="4"/>
      <c r="AE35" s="4"/>
      <c r="AF35" s="4"/>
      <c r="AG35" s="4"/>
      <c r="AH35" s="4"/>
      <c r="AI35" s="4"/>
      <c r="AJ35" s="4"/>
      <c r="AK35" s="4" t="s">
        <v>94</v>
      </c>
      <c r="AL35" s="4"/>
      <c r="AM35" s="4"/>
      <c r="AN35" s="7"/>
    </row>
    <row r="36" spans="1:40" ht="40.5">
      <c r="A36" s="3">
        <v>45928</v>
      </c>
      <c r="B36" s="66"/>
      <c r="C36" s="66" t="s">
        <v>94</v>
      </c>
      <c r="D36" s="66"/>
      <c r="E36" s="6" t="s">
        <v>1620</v>
      </c>
      <c r="F36" s="7" t="s">
        <v>1672</v>
      </c>
      <c r="G36" s="7" t="s">
        <v>1673</v>
      </c>
      <c r="H36" s="4"/>
      <c r="I36" s="4"/>
      <c r="J36" s="4"/>
      <c r="K36" s="4"/>
      <c r="L36" s="4"/>
      <c r="M36" s="4"/>
      <c r="N36" s="4"/>
      <c r="O36" s="4"/>
      <c r="P36" s="4"/>
      <c r="Q36" s="4"/>
      <c r="R36" s="4"/>
      <c r="S36" s="4"/>
      <c r="T36" s="4"/>
      <c r="U36" s="4"/>
      <c r="V36" s="4"/>
      <c r="W36" s="4"/>
      <c r="X36" s="4"/>
      <c r="Y36" s="4"/>
      <c r="Z36" s="4"/>
      <c r="AA36" s="4"/>
      <c r="AB36" s="8" t="s">
        <v>94</v>
      </c>
      <c r="AC36" s="4"/>
      <c r="AD36" s="4"/>
      <c r="AE36" s="4"/>
      <c r="AF36" s="4"/>
      <c r="AG36" s="4"/>
      <c r="AH36" s="4"/>
      <c r="AI36" s="4"/>
      <c r="AJ36" s="4"/>
      <c r="AK36" s="4"/>
      <c r="AL36" s="4"/>
      <c r="AM36" s="4"/>
      <c r="AN36" s="7"/>
    </row>
    <row r="37" spans="1:40" ht="54">
      <c r="A37" s="3">
        <v>45928</v>
      </c>
      <c r="B37" s="4"/>
      <c r="C37" s="66" t="s">
        <v>94</v>
      </c>
      <c r="D37" s="5"/>
      <c r="E37" s="6" t="s">
        <v>411</v>
      </c>
      <c r="F37" s="7" t="s">
        <v>1674</v>
      </c>
      <c r="G37" s="7" t="s">
        <v>1675</v>
      </c>
      <c r="H37" s="4" t="s">
        <v>94</v>
      </c>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c r="A38" s="3"/>
      <c r="B38" s="4"/>
      <c r="C38" s="4"/>
      <c r="D38" s="5"/>
      <c r="E38" s="6"/>
      <c r="F38" s="7"/>
      <c r="G38" s="7"/>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c r="AN38" s="7"/>
    </row>
    <row r="39" spans="1:40">
      <c r="A39" s="3"/>
      <c r="B39" s="4"/>
      <c r="C39" s="4"/>
      <c r="D39" s="5"/>
      <c r="E39" s="6"/>
      <c r="F39" s="7"/>
      <c r="G39" s="7"/>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c r="AN39" s="7"/>
    </row>
    <row r="40" spans="1:40">
      <c r="A40" s="3"/>
      <c r="B40" s="4"/>
      <c r="C40" s="4"/>
      <c r="D40" s="5"/>
      <c r="E40" s="6"/>
      <c r="F40" s="7"/>
      <c r="G40" s="7"/>
      <c r="H40" s="4"/>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c r="A41" s="3"/>
      <c r="B41" s="4"/>
      <c r="C41" s="4"/>
      <c r="D41" s="5"/>
      <c r="E41" s="6"/>
      <c r="F41" s="7"/>
      <c r="G41" s="7"/>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3"/>
      <c r="B43" s="4"/>
      <c r="C43" s="4"/>
      <c r="D43" s="5"/>
      <c r="E43" s="6"/>
      <c r="F43" s="7"/>
      <c r="G43" s="7"/>
      <c r="H43" s="4"/>
      <c r="I43" s="4"/>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c r="AN43" s="7"/>
    </row>
    <row r="44" spans="1:40">
      <c r="A44" s="3"/>
      <c r="B44" s="4"/>
      <c r="C44" s="4"/>
      <c r="D44" s="5"/>
      <c r="E44" s="6"/>
      <c r="F44" s="7"/>
      <c r="G44" s="7"/>
      <c r="H44" s="4"/>
      <c r="I44" s="4"/>
      <c r="J44" s="4"/>
      <c r="K44" s="4"/>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c r="AN44" s="7"/>
    </row>
    <row r="45" spans="1:40">
      <c r="A45" s="3"/>
      <c r="B45" s="4"/>
      <c r="C45" s="4"/>
      <c r="D45" s="5"/>
      <c r="E45" s="6"/>
      <c r="F45" s="7"/>
      <c r="G45" s="7"/>
      <c r="H45" s="4"/>
      <c r="I45" s="4"/>
      <c r="J45" s="4"/>
      <c r="K45" s="4"/>
      <c r="L45" s="4"/>
      <c r="M45" s="4"/>
      <c r="N45" s="4"/>
      <c r="O45" s="4"/>
      <c r="P45" s="4"/>
      <c r="Q45" s="4"/>
      <c r="R45" s="4"/>
      <c r="S45" s="4"/>
      <c r="T45" s="4"/>
      <c r="U45" s="4"/>
      <c r="V45" s="4"/>
      <c r="W45" s="4"/>
      <c r="X45" s="4"/>
      <c r="Y45" s="4"/>
      <c r="Z45" s="4"/>
      <c r="AA45" s="4"/>
      <c r="AB45" s="8"/>
      <c r="AC45" s="4"/>
      <c r="AD45" s="4"/>
      <c r="AE45" s="4"/>
      <c r="AF45" s="4"/>
      <c r="AG45" s="4"/>
      <c r="AH45" s="4"/>
      <c r="AI45" s="4"/>
      <c r="AJ45" s="4"/>
      <c r="AK45" s="4"/>
      <c r="AL45" s="4"/>
      <c r="AM45" s="4"/>
      <c r="AN45" s="7"/>
    </row>
    <row r="46" spans="1:40">
      <c r="A46" s="3"/>
      <c r="B46" s="4"/>
      <c r="C46" s="4"/>
      <c r="D46" s="5"/>
      <c r="E46" s="6"/>
      <c r="F46" s="7"/>
      <c r="G46" s="7"/>
      <c r="H46" s="4"/>
      <c r="I46" s="4"/>
      <c r="J46" s="4"/>
      <c r="K46" s="4"/>
      <c r="L46" s="4"/>
      <c r="M46" s="4"/>
      <c r="N46" s="4"/>
      <c r="O46" s="4"/>
      <c r="P46" s="4"/>
      <c r="Q46" s="4"/>
      <c r="R46" s="4"/>
      <c r="S46" s="4"/>
      <c r="T46" s="4"/>
      <c r="U46" s="4"/>
      <c r="V46" s="4"/>
      <c r="W46" s="4"/>
      <c r="X46" s="4"/>
      <c r="Y46" s="4"/>
      <c r="Z46" s="4"/>
      <c r="AA46" s="4"/>
      <c r="AB46" s="8"/>
      <c r="AC46" s="4"/>
      <c r="AD46" s="4"/>
      <c r="AE46" s="4"/>
      <c r="AF46" s="4"/>
      <c r="AG46" s="4"/>
      <c r="AH46" s="4"/>
      <c r="AI46" s="4"/>
      <c r="AJ46" s="4"/>
      <c r="AK46" s="4"/>
      <c r="AL46" s="4"/>
      <c r="AM46" s="4"/>
      <c r="AN46" s="7"/>
    </row>
    <row r="47" spans="1:40">
      <c r="A47" s="3"/>
      <c r="B47" s="4"/>
      <c r="C47" s="4"/>
      <c r="D47" s="5"/>
      <c r="E47" s="6"/>
      <c r="F47" s="7"/>
      <c r="G47" s="7"/>
      <c r="H47" s="4"/>
      <c r="I47" s="4"/>
      <c r="J47" s="4"/>
      <c r="K47" s="4"/>
      <c r="L47" s="4"/>
      <c r="M47" s="4"/>
      <c r="N47" s="4"/>
      <c r="O47" s="4"/>
      <c r="P47" s="4"/>
      <c r="Q47" s="4"/>
      <c r="R47" s="4"/>
      <c r="S47" s="4"/>
      <c r="T47" s="4"/>
      <c r="U47" s="4"/>
      <c r="V47" s="4"/>
      <c r="W47" s="4"/>
      <c r="X47" s="4"/>
      <c r="Y47" s="4"/>
      <c r="Z47" s="4"/>
      <c r="AA47" s="4"/>
      <c r="AB47" s="8"/>
      <c r="AC47" s="4"/>
      <c r="AD47" s="4"/>
      <c r="AE47" s="4"/>
      <c r="AF47" s="4"/>
      <c r="AG47" s="4"/>
      <c r="AH47" s="4"/>
      <c r="AI47" s="4"/>
      <c r="AJ47" s="4"/>
      <c r="AK47" s="4"/>
      <c r="AL47" s="4"/>
      <c r="AM47" s="4"/>
      <c r="AN47" s="7"/>
    </row>
    <row r="48" spans="1:40">
      <c r="A48" s="3"/>
      <c r="B48" s="4"/>
      <c r="C48" s="4"/>
      <c r="D48" s="5"/>
      <c r="E48" s="6"/>
      <c r="F48" s="7"/>
      <c r="G48" s="7"/>
      <c r="H48" s="4"/>
      <c r="I48" s="4"/>
      <c r="J48" s="4"/>
      <c r="K48" s="4"/>
      <c r="L48" s="4"/>
      <c r="M48" s="4"/>
      <c r="N48" s="4"/>
      <c r="O48" s="4"/>
      <c r="P48" s="4"/>
      <c r="Q48" s="4"/>
      <c r="R48" s="4"/>
      <c r="S48" s="4"/>
      <c r="T48" s="4"/>
      <c r="U48" s="4"/>
      <c r="V48" s="4"/>
      <c r="W48" s="4"/>
      <c r="X48" s="4"/>
      <c r="Y48" s="4"/>
      <c r="Z48" s="4"/>
      <c r="AA48" s="4"/>
      <c r="AB48" s="8"/>
      <c r="AC48" s="4"/>
      <c r="AD48" s="4"/>
      <c r="AE48" s="4"/>
      <c r="AF48" s="4"/>
      <c r="AG48" s="4"/>
      <c r="AH48" s="4"/>
      <c r="AI48" s="4"/>
      <c r="AJ48" s="4"/>
      <c r="AK48" s="4"/>
      <c r="AL48" s="4"/>
      <c r="AM48" s="4"/>
      <c r="AN48" s="7"/>
    </row>
    <row r="49" spans="1:40">
      <c r="A49" s="3"/>
      <c r="B49" s="4"/>
      <c r="C49" s="4"/>
      <c r="D49" s="5"/>
      <c r="E49" s="6"/>
      <c r="F49" s="7"/>
      <c r="G49" s="7"/>
      <c r="H49" s="4"/>
      <c r="I49" s="4"/>
      <c r="J49" s="4"/>
      <c r="K49" s="4"/>
      <c r="L49" s="4"/>
      <c r="M49" s="4"/>
      <c r="N49" s="4"/>
      <c r="O49" s="4"/>
      <c r="P49" s="4"/>
      <c r="Q49" s="4"/>
      <c r="R49" s="4"/>
      <c r="S49" s="4"/>
      <c r="T49" s="4"/>
      <c r="U49" s="4"/>
      <c r="V49" s="4"/>
      <c r="W49" s="4"/>
      <c r="X49" s="4"/>
      <c r="Y49" s="4"/>
      <c r="Z49" s="4"/>
      <c r="AA49" s="4"/>
      <c r="AB49" s="8"/>
      <c r="AC49" s="4"/>
      <c r="AD49" s="4"/>
      <c r="AE49" s="4"/>
      <c r="AF49" s="4"/>
      <c r="AG49" s="4"/>
      <c r="AH49" s="4"/>
      <c r="AI49" s="4"/>
      <c r="AJ49" s="4"/>
      <c r="AK49" s="4"/>
      <c r="AL49" s="4"/>
      <c r="AM49" s="4"/>
      <c r="AN49" s="7"/>
    </row>
    <row r="50" spans="1:40">
      <c r="A50" s="3"/>
      <c r="B50" s="4"/>
      <c r="C50" s="4"/>
      <c r="D50" s="5"/>
      <c r="E50" s="6"/>
      <c r="F50" s="7"/>
      <c r="G50" s="7"/>
      <c r="H50" s="4"/>
      <c r="I50" s="4"/>
      <c r="J50" s="4"/>
      <c r="K50" s="4"/>
      <c r="L50" s="4"/>
      <c r="M50" s="4"/>
      <c r="N50" s="4"/>
      <c r="O50" s="4"/>
      <c r="P50" s="4"/>
      <c r="Q50" s="4"/>
      <c r="R50" s="4"/>
      <c r="S50" s="4"/>
      <c r="T50" s="4"/>
      <c r="U50" s="4"/>
      <c r="V50" s="4"/>
      <c r="W50" s="4"/>
      <c r="X50" s="4"/>
      <c r="Y50" s="4"/>
      <c r="Z50" s="4"/>
      <c r="AA50" s="4"/>
      <c r="AB50" s="8"/>
      <c r="AC50" s="4"/>
      <c r="AD50" s="4"/>
      <c r="AE50" s="4"/>
      <c r="AF50" s="4"/>
      <c r="AG50" s="4"/>
      <c r="AH50" s="4"/>
      <c r="AI50" s="4"/>
      <c r="AJ50" s="4"/>
      <c r="AK50" s="4"/>
      <c r="AL50" s="4"/>
      <c r="AM50" s="4"/>
      <c r="AN50" s="7"/>
    </row>
    <row r="51" spans="1:40">
      <c r="A51" s="3"/>
      <c r="B51" s="4"/>
      <c r="C51" s="4"/>
      <c r="D51" s="5"/>
      <c r="E51" s="6"/>
      <c r="F51" s="7"/>
      <c r="G51" s="7"/>
      <c r="H51" s="4"/>
      <c r="I51" s="4"/>
      <c r="J51" s="4"/>
      <c r="K51" s="4"/>
      <c r="L51" s="4"/>
      <c r="M51" s="4"/>
      <c r="N51" s="4"/>
      <c r="O51" s="4"/>
      <c r="P51" s="4"/>
      <c r="Q51" s="4"/>
      <c r="R51" s="4"/>
      <c r="S51" s="4"/>
      <c r="T51" s="4"/>
      <c r="U51" s="4"/>
      <c r="V51" s="4"/>
      <c r="W51" s="4"/>
      <c r="X51" s="4"/>
      <c r="Y51" s="4"/>
      <c r="Z51" s="4"/>
      <c r="AA51" s="4"/>
      <c r="AB51" s="8"/>
      <c r="AC51" s="4"/>
      <c r="AD51" s="4"/>
      <c r="AE51" s="4"/>
      <c r="AF51" s="4"/>
      <c r="AG51" s="4"/>
      <c r="AH51" s="4"/>
      <c r="AI51" s="4"/>
      <c r="AJ51" s="4"/>
      <c r="AK51" s="4"/>
      <c r="AL51" s="4"/>
      <c r="AM51" s="4"/>
      <c r="AN51" s="7"/>
    </row>
    <row r="52" spans="1:40">
      <c r="A52" s="12"/>
      <c r="B52" s="13"/>
      <c r="C52" s="13"/>
      <c r="D52" s="14"/>
      <c r="E52" s="15"/>
      <c r="F52" s="16"/>
      <c r="G52" s="17"/>
      <c r="H52" s="13">
        <f t="shared" ref="H52:AH52" si="0">COUNTIF(H3:H51,"X")</f>
        <v>14</v>
      </c>
      <c r="I52" s="13">
        <f t="shared" si="0"/>
        <v>0</v>
      </c>
      <c r="J52" s="13">
        <f t="shared" si="0"/>
        <v>1</v>
      </c>
      <c r="K52" s="13">
        <f t="shared" si="0"/>
        <v>0</v>
      </c>
      <c r="L52" s="13">
        <f t="shared" si="0"/>
        <v>0</v>
      </c>
      <c r="M52" s="13">
        <f t="shared" si="0"/>
        <v>0</v>
      </c>
      <c r="N52" s="13">
        <f t="shared" si="0"/>
        <v>0</v>
      </c>
      <c r="O52" s="13">
        <f t="shared" si="0"/>
        <v>0</v>
      </c>
      <c r="P52" s="13">
        <f t="shared" si="0"/>
        <v>0</v>
      </c>
      <c r="Q52" s="13">
        <f t="shared" si="0"/>
        <v>0</v>
      </c>
      <c r="R52" s="13">
        <f t="shared" si="0"/>
        <v>0</v>
      </c>
      <c r="S52" s="13">
        <f t="shared" si="0"/>
        <v>0</v>
      </c>
      <c r="T52" s="13">
        <f t="shared" si="0"/>
        <v>0</v>
      </c>
      <c r="U52" s="13">
        <f t="shared" si="0"/>
        <v>0</v>
      </c>
      <c r="V52" s="13">
        <f t="shared" si="0"/>
        <v>0</v>
      </c>
      <c r="W52" s="13">
        <f t="shared" si="0"/>
        <v>2</v>
      </c>
      <c r="X52" s="13">
        <f t="shared" si="0"/>
        <v>0</v>
      </c>
      <c r="Y52" s="13">
        <f t="shared" si="0"/>
        <v>0</v>
      </c>
      <c r="Z52" s="13">
        <f t="shared" si="0"/>
        <v>1</v>
      </c>
      <c r="AA52" s="13">
        <f t="shared" si="0"/>
        <v>3</v>
      </c>
      <c r="AB52" s="13">
        <f t="shared" si="0"/>
        <v>2</v>
      </c>
      <c r="AC52" s="13">
        <f t="shared" si="0"/>
        <v>7</v>
      </c>
      <c r="AD52" s="13">
        <f t="shared" si="0"/>
        <v>0</v>
      </c>
      <c r="AE52" s="13">
        <f t="shared" si="0"/>
        <v>0</v>
      </c>
      <c r="AF52" s="13">
        <f t="shared" si="0"/>
        <v>0</v>
      </c>
      <c r="AG52" s="13">
        <f t="shared" si="0"/>
        <v>0</v>
      </c>
      <c r="AH52" s="13">
        <f t="shared" si="0"/>
        <v>0</v>
      </c>
      <c r="AI52" s="13">
        <f>COUNTIF(AJ3:AJ51,"X")</f>
        <v>2</v>
      </c>
      <c r="AJ52" s="13">
        <f>COUNTIF(AJ3:AJ51,"X")</f>
        <v>2</v>
      </c>
      <c r="AK52" s="13">
        <f>COUNTIF(AK3:AK51,"X")</f>
        <v>1</v>
      </c>
      <c r="AL52" s="13">
        <f>COUNTIF(AL3:AL51,"X")</f>
        <v>0</v>
      </c>
      <c r="AM52" s="13">
        <f>COUNTIF(AM3:AM51,"X")</f>
        <v>2</v>
      </c>
      <c r="AN52" s="16"/>
    </row>
    <row r="53" spans="1:40">
      <c r="A53" s="18"/>
      <c r="B53" s="172"/>
      <c r="C53" s="172"/>
      <c r="D53" s="19"/>
      <c r="E53" s="20"/>
      <c r="F53" s="21"/>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c r="A54" s="18"/>
      <c r="B54" s="50"/>
      <c r="C54" s="50"/>
      <c r="D54" s="19"/>
      <c r="E54" s="20"/>
      <c r="F54" s="21"/>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50"/>
      <c r="C55" s="50"/>
      <c r="D55" s="19"/>
      <c r="E55" s="20"/>
      <c r="F55" s="21"/>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50"/>
      <c r="C56" s="50"/>
      <c r="D56" s="19"/>
      <c r="E56" s="20"/>
      <c r="F56" s="21"/>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c r="A57" s="18"/>
      <c r="B57" s="50"/>
      <c r="C57" s="50"/>
      <c r="D57" s="19"/>
      <c r="E57" s="20"/>
      <c r="F57" s="21"/>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50"/>
      <c r="C58" s="50"/>
      <c r="D58" s="19"/>
      <c r="E58" s="20"/>
      <c r="F58" s="21"/>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c r="A59" s="18"/>
      <c r="B59" s="50"/>
      <c r="C59" s="50"/>
      <c r="D59" s="19"/>
      <c r="E59" s="20"/>
      <c r="F59" s="21"/>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16.5">
      <c r="A60" s="18"/>
      <c r="B60" s="24"/>
      <c r="C60" s="24"/>
      <c r="D60" s="19"/>
      <c r="E60" s="72" t="s">
        <v>1684</v>
      </c>
      <c r="F60" s="21"/>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ht="15.75">
      <c r="A61" s="18"/>
      <c r="B61" s="24"/>
      <c r="C61" s="24"/>
      <c r="D61" s="19"/>
      <c r="E61" s="76">
        <v>2025</v>
      </c>
      <c r="F61" s="21"/>
      <c r="G61" s="22"/>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c r="A62" s="18"/>
      <c r="B62" s="24"/>
      <c r="C62" s="24"/>
      <c r="D62" s="19"/>
      <c r="E62" s="173" t="s">
        <v>1153</v>
      </c>
      <c r="F62" s="173"/>
      <c r="G62" s="22"/>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ht="27">
      <c r="A63" s="18"/>
      <c r="B63" s="24"/>
      <c r="C63" s="24"/>
      <c r="D63" s="19"/>
      <c r="E63" s="6" t="s">
        <v>1332</v>
      </c>
      <c r="F63" s="5">
        <f>H52</f>
        <v>14</v>
      </c>
      <c r="G63" s="22"/>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row r="64" spans="1:40">
      <c r="A64" s="18"/>
      <c r="B64" s="24"/>
      <c r="C64" s="24"/>
      <c r="D64" s="19"/>
      <c r="E64" s="6" t="s">
        <v>6</v>
      </c>
      <c r="F64" s="5">
        <f>I52+J52+K52+L52+M52</f>
        <v>1</v>
      </c>
      <c r="G64" s="22"/>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1:40">
      <c r="A65" s="18"/>
      <c r="B65" s="24"/>
      <c r="C65" s="24"/>
      <c r="D65" s="19"/>
      <c r="E65" s="6" t="s">
        <v>1333</v>
      </c>
      <c r="F65" s="5">
        <f>N52+O52+P52+Q52+R52+S52+T52+U52+V52+W52+X52+Y52+Z52+AA52</f>
        <v>6</v>
      </c>
      <c r="G65" s="22"/>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1:40" ht="27">
      <c r="A66" s="18"/>
      <c r="B66" s="24"/>
      <c r="C66" s="24"/>
      <c r="D66" s="19"/>
      <c r="E66" s="6" t="s">
        <v>1334</v>
      </c>
      <c r="F66" s="5">
        <f>AB52</f>
        <v>2</v>
      </c>
      <c r="G66" s="22"/>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1:40">
      <c r="A67" s="18"/>
      <c r="B67" s="24"/>
      <c r="C67" s="24"/>
      <c r="D67" s="19"/>
      <c r="E67" s="6" t="s">
        <v>9</v>
      </c>
      <c r="F67" s="5">
        <f>AC52</f>
        <v>7</v>
      </c>
      <c r="G67" s="22"/>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1:40" ht="27">
      <c r="A68" s="18"/>
      <c r="B68" s="24"/>
      <c r="C68" s="24"/>
      <c r="D68" s="19"/>
      <c r="E68" s="6" t="s">
        <v>1335</v>
      </c>
      <c r="F68" s="5">
        <f>AD52+AE52+AF52+AG52</f>
        <v>0</v>
      </c>
      <c r="G68" s="22"/>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1:40" ht="27">
      <c r="A69" s="18"/>
      <c r="B69" s="24"/>
      <c r="C69" s="24"/>
      <c r="D69" s="19"/>
      <c r="E69" s="6" t="s">
        <v>11</v>
      </c>
      <c r="F69" s="5">
        <f>AH52+AI52+AJ52+AK52+AL52+AM52</f>
        <v>7</v>
      </c>
      <c r="G69" s="22"/>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1:40">
      <c r="E70" s="52" t="s">
        <v>658</v>
      </c>
      <c r="F70" s="79">
        <f>SUM(F63:F69)</f>
        <v>37</v>
      </c>
    </row>
  </sheetData>
  <mergeCells count="15">
    <mergeCell ref="AN1:AN2"/>
    <mergeCell ref="B53:C53"/>
    <mergeCell ref="E62:F62"/>
    <mergeCell ref="I1:M1"/>
    <mergeCell ref="N1:AA1"/>
    <mergeCell ref="AB1:AB2"/>
    <mergeCell ref="AC1:AC2"/>
    <mergeCell ref="AD1:AG1"/>
    <mergeCell ref="AH1:AM1"/>
    <mergeCell ref="H1:H2"/>
    <mergeCell ref="A1:A2"/>
    <mergeCell ref="D1:D2"/>
    <mergeCell ref="E1:E2"/>
    <mergeCell ref="F1:F2"/>
    <mergeCell ref="G1:G2"/>
  </mergeCells>
  <pageMargins left="0.7" right="0.7" top="0.75" bottom="0.75" header="0.3" footer="0.3"/>
  <pageSetup paperSize="9" orientation="portrait" horizontalDpi="0"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AN81"/>
  <sheetViews>
    <sheetView topLeftCell="D42" workbookViewId="0">
      <selection activeCell="D9" sqref="D9"/>
    </sheetView>
  </sheetViews>
  <sheetFormatPr baseColWidth="10" defaultRowHeight="15"/>
  <cols>
    <col min="1" max="1" width="7.85546875" customWidth="1"/>
    <col min="2" max="3" width="2.85546875" customWidth="1"/>
    <col min="4" max="4" width="5.28515625" customWidth="1"/>
    <col min="5" max="6" width="11.28515625" customWidth="1"/>
    <col min="7" max="7" width="27" customWidth="1"/>
    <col min="8" max="8" width="2.85546875" customWidth="1"/>
    <col min="9" max="9" width="2.42578125" customWidth="1"/>
    <col min="10" max="10" width="2.5703125" customWidth="1"/>
    <col min="11" max="11" width="2.42578125" customWidth="1"/>
    <col min="12" max="13" width="2.28515625" customWidth="1"/>
    <col min="14" max="14" width="2" customWidth="1"/>
    <col min="15" max="16" width="2.140625" customWidth="1"/>
    <col min="17" max="17" width="2.28515625" customWidth="1"/>
    <col min="18" max="18" width="2.140625" customWidth="1"/>
    <col min="19" max="19" width="2" customWidth="1"/>
    <col min="20" max="20" width="2.140625" customWidth="1"/>
    <col min="21" max="21" width="2" customWidth="1"/>
    <col min="22" max="22" width="2.28515625" customWidth="1"/>
    <col min="23" max="23" width="2.140625" customWidth="1"/>
    <col min="24" max="24" width="1.85546875" customWidth="1"/>
    <col min="25" max="25" width="3.42578125" customWidth="1"/>
    <col min="26" max="27" width="2" customWidth="1"/>
    <col min="28" max="28" width="2.42578125" customWidth="1"/>
    <col min="29" max="29" width="3" customWidth="1"/>
    <col min="30" max="33" width="2.140625" customWidth="1"/>
    <col min="34" max="36" width="1.85546875" customWidth="1"/>
    <col min="37" max="37" width="2" customWidth="1"/>
    <col min="38" max="38" width="2.28515625" customWidth="1"/>
    <col min="39" max="39" width="2" customWidth="1"/>
    <col min="40" max="40" width="2.85546875" customWidth="1"/>
  </cols>
  <sheetData>
    <row r="1" spans="1:40" ht="51.75">
      <c r="A1" s="208" t="s">
        <v>1146</v>
      </c>
      <c r="B1" s="75" t="s">
        <v>1</v>
      </c>
      <c r="C1" s="75"/>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97.5">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54">
      <c r="A3" s="3">
        <v>45931</v>
      </c>
      <c r="B3" s="4"/>
      <c r="C3" s="4" t="s">
        <v>94</v>
      </c>
      <c r="D3" s="5"/>
      <c r="E3" s="6" t="s">
        <v>1025</v>
      </c>
      <c r="F3" s="7" t="s">
        <v>1685</v>
      </c>
      <c r="G3" s="7" t="s">
        <v>1686</v>
      </c>
      <c r="H3" s="4"/>
      <c r="I3" s="4"/>
      <c r="J3" s="4"/>
      <c r="K3" s="4"/>
      <c r="L3" s="4"/>
      <c r="M3" s="4"/>
      <c r="N3" s="4"/>
      <c r="O3" s="4"/>
      <c r="P3" s="4"/>
      <c r="Q3" s="4"/>
      <c r="R3" s="4"/>
      <c r="S3" s="4"/>
      <c r="T3" s="4"/>
      <c r="U3" s="4"/>
      <c r="V3" s="4"/>
      <c r="W3" s="4"/>
      <c r="X3" s="4"/>
      <c r="Y3" s="4"/>
      <c r="Z3" s="4" t="s">
        <v>94</v>
      </c>
      <c r="AA3" s="4"/>
      <c r="AB3" s="8"/>
      <c r="AC3" s="4"/>
      <c r="AD3" s="4"/>
      <c r="AE3" s="4"/>
      <c r="AF3" s="4"/>
      <c r="AG3" s="4"/>
      <c r="AH3" s="4"/>
      <c r="AI3" s="4"/>
      <c r="AJ3" s="4"/>
      <c r="AK3" s="4"/>
      <c r="AL3" s="4"/>
      <c r="AM3" s="4"/>
      <c r="AN3" s="7"/>
    </row>
    <row r="4" spans="1:40" ht="40.5">
      <c r="A4" s="3">
        <v>45933</v>
      </c>
      <c r="B4" s="4" t="s">
        <v>94</v>
      </c>
      <c r="C4" s="4"/>
      <c r="D4" s="5"/>
      <c r="E4" s="6" t="s">
        <v>1233</v>
      </c>
      <c r="F4" s="7" t="s">
        <v>1687</v>
      </c>
      <c r="G4" s="7" t="s">
        <v>1688</v>
      </c>
      <c r="H4" s="4"/>
      <c r="I4" s="4"/>
      <c r="J4" s="4"/>
      <c r="K4" s="4"/>
      <c r="L4" s="4"/>
      <c r="M4" s="4"/>
      <c r="N4" s="4"/>
      <c r="O4" s="4"/>
      <c r="P4" s="4"/>
      <c r="Q4" s="4"/>
      <c r="R4" s="4"/>
      <c r="S4" s="4"/>
      <c r="T4" s="4"/>
      <c r="U4" s="4"/>
      <c r="V4" s="4"/>
      <c r="W4" s="4"/>
      <c r="X4" s="4"/>
      <c r="Y4" s="4"/>
      <c r="Z4" s="4"/>
      <c r="AA4" s="4"/>
      <c r="AB4" s="8"/>
      <c r="AC4" s="4" t="s">
        <v>94</v>
      </c>
      <c r="AD4" s="4"/>
      <c r="AE4" s="4"/>
      <c r="AF4" s="4"/>
      <c r="AG4" s="4"/>
      <c r="AH4" s="4"/>
      <c r="AI4" s="4"/>
      <c r="AJ4" s="4"/>
      <c r="AK4" s="4"/>
      <c r="AL4" s="4"/>
      <c r="AM4" s="4"/>
      <c r="AN4" s="7"/>
    </row>
    <row r="5" spans="1:40" ht="27">
      <c r="A5" s="3">
        <v>45933</v>
      </c>
      <c r="B5" s="4"/>
      <c r="C5" s="4" t="s">
        <v>94</v>
      </c>
      <c r="D5" s="5"/>
      <c r="E5" s="6" t="s">
        <v>1025</v>
      </c>
      <c r="F5" s="7" t="s">
        <v>1689</v>
      </c>
      <c r="G5" s="7" t="s">
        <v>1690</v>
      </c>
      <c r="H5" s="4"/>
      <c r="I5" s="4"/>
      <c r="J5" s="4"/>
      <c r="K5" s="4"/>
      <c r="L5" s="4"/>
      <c r="M5" s="4"/>
      <c r="N5" s="4"/>
      <c r="O5" s="4"/>
      <c r="P5" s="4"/>
      <c r="Q5" s="4"/>
      <c r="R5" s="4"/>
      <c r="S5" s="4"/>
      <c r="T5" s="4"/>
      <c r="U5" s="4"/>
      <c r="V5" s="4"/>
      <c r="W5" s="4"/>
      <c r="X5" s="4"/>
      <c r="Y5" s="4"/>
      <c r="Z5" s="4"/>
      <c r="AA5" s="4"/>
      <c r="AB5" s="8"/>
      <c r="AC5" s="4" t="s">
        <v>94</v>
      </c>
      <c r="AD5" s="4"/>
      <c r="AE5" s="4"/>
      <c r="AF5" s="4"/>
      <c r="AG5" s="4"/>
      <c r="AH5" s="4"/>
      <c r="AI5" s="4"/>
      <c r="AJ5" s="4"/>
      <c r="AK5" s="4"/>
      <c r="AL5" s="4"/>
      <c r="AM5" s="4"/>
      <c r="AN5" s="7"/>
    </row>
    <row r="6" spans="1:40" ht="40.5">
      <c r="A6" s="3">
        <v>45934</v>
      </c>
      <c r="B6" s="4"/>
      <c r="C6" s="4" t="s">
        <v>94</v>
      </c>
      <c r="D6" s="5"/>
      <c r="E6" s="6" t="s">
        <v>411</v>
      </c>
      <c r="F6" s="7" t="s">
        <v>1698</v>
      </c>
      <c r="G6" s="7" t="s">
        <v>1699</v>
      </c>
      <c r="H6" s="4" t="s">
        <v>94</v>
      </c>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c r="AN6" s="7"/>
    </row>
    <row r="7" spans="1:40" ht="40.5">
      <c r="A7" s="3">
        <v>45935</v>
      </c>
      <c r="B7" s="4"/>
      <c r="C7" s="4" t="s">
        <v>94</v>
      </c>
      <c r="D7" s="5"/>
      <c r="E7" s="6" t="s">
        <v>411</v>
      </c>
      <c r="F7" s="7" t="s">
        <v>1700</v>
      </c>
      <c r="G7" s="7" t="s">
        <v>1701</v>
      </c>
      <c r="H7" s="4" t="s">
        <v>94</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54">
      <c r="A8" s="3">
        <v>45935</v>
      </c>
      <c r="B8" s="4"/>
      <c r="C8" s="4" t="s">
        <v>94</v>
      </c>
      <c r="D8" s="5"/>
      <c r="E8" s="6" t="s">
        <v>411</v>
      </c>
      <c r="F8" s="7" t="s">
        <v>1179</v>
      </c>
      <c r="G8" s="7" t="s">
        <v>1702</v>
      </c>
      <c r="H8" s="4"/>
      <c r="I8" s="4"/>
      <c r="J8" s="4"/>
      <c r="K8" s="4"/>
      <c r="L8" s="4"/>
      <c r="M8" s="4"/>
      <c r="N8" s="4"/>
      <c r="O8" s="4" t="s">
        <v>94</v>
      </c>
      <c r="P8" s="4"/>
      <c r="Q8" s="4"/>
      <c r="R8" s="4"/>
      <c r="S8" s="4"/>
      <c r="T8" s="4"/>
      <c r="U8" s="4"/>
      <c r="V8" s="4"/>
      <c r="W8" s="4"/>
      <c r="X8" s="4"/>
      <c r="Y8" s="4"/>
      <c r="Z8" s="4"/>
      <c r="AA8" s="4"/>
      <c r="AB8" s="8"/>
      <c r="AC8" s="4"/>
      <c r="AD8" s="4"/>
      <c r="AE8" s="4"/>
      <c r="AF8" s="4"/>
      <c r="AG8" s="4"/>
      <c r="AH8" s="4"/>
      <c r="AI8" s="4"/>
      <c r="AJ8" s="4"/>
      <c r="AK8" s="4"/>
      <c r="AL8" s="4"/>
      <c r="AM8" s="4"/>
      <c r="AN8" s="7"/>
    </row>
    <row r="9" spans="1:40" ht="54">
      <c r="A9" s="3">
        <v>45935</v>
      </c>
      <c r="B9" s="4"/>
      <c r="C9" s="4" t="s">
        <v>94</v>
      </c>
      <c r="D9" s="5"/>
      <c r="E9" s="6" t="s">
        <v>411</v>
      </c>
      <c r="F9" s="7" t="s">
        <v>1703</v>
      </c>
      <c r="G9" s="7" t="s">
        <v>1704</v>
      </c>
      <c r="H9" s="4"/>
      <c r="I9" s="4"/>
      <c r="J9" s="4"/>
      <c r="K9" s="4"/>
      <c r="L9" s="4"/>
      <c r="M9" s="4"/>
      <c r="N9" s="4"/>
      <c r="O9" s="4"/>
      <c r="P9" s="4"/>
      <c r="Q9" s="4"/>
      <c r="R9" s="4"/>
      <c r="S9" s="4"/>
      <c r="T9" s="4"/>
      <c r="U9" s="4"/>
      <c r="V9" s="4"/>
      <c r="W9" s="4"/>
      <c r="X9" s="4"/>
      <c r="Y9" s="4"/>
      <c r="Z9" s="4"/>
      <c r="AA9" s="4" t="s">
        <v>94</v>
      </c>
      <c r="AB9" s="8"/>
      <c r="AC9" s="4"/>
      <c r="AD9" s="4"/>
      <c r="AE9" s="4"/>
      <c r="AF9" s="4"/>
      <c r="AG9" s="4"/>
      <c r="AH9" s="4"/>
      <c r="AI9" s="4"/>
      <c r="AJ9" s="4"/>
      <c r="AK9" s="4"/>
      <c r="AL9" s="4"/>
      <c r="AM9" s="4"/>
      <c r="AN9" s="7"/>
    </row>
    <row r="10" spans="1:40" ht="40.5">
      <c r="A10" s="3">
        <v>45935</v>
      </c>
      <c r="B10" s="4"/>
      <c r="C10" s="4" t="s">
        <v>94</v>
      </c>
      <c r="D10" s="5"/>
      <c r="E10" s="6" t="s">
        <v>411</v>
      </c>
      <c r="F10" s="7" t="s">
        <v>1705</v>
      </c>
      <c r="G10" s="7" t="s">
        <v>1706</v>
      </c>
      <c r="H10" s="4"/>
      <c r="I10" s="4"/>
      <c r="J10" s="4"/>
      <c r="K10" s="4"/>
      <c r="L10" s="4"/>
      <c r="M10" s="4"/>
      <c r="N10" s="4"/>
      <c r="O10" s="4"/>
      <c r="P10" s="4"/>
      <c r="Q10" s="4"/>
      <c r="R10" s="4" t="s">
        <v>94</v>
      </c>
      <c r="S10" s="4"/>
      <c r="T10" s="4"/>
      <c r="U10" s="4"/>
      <c r="V10" s="4"/>
      <c r="W10" s="4"/>
      <c r="X10" s="4"/>
      <c r="Y10" s="4"/>
      <c r="Z10" s="4"/>
      <c r="AA10" s="4"/>
      <c r="AB10" s="8"/>
      <c r="AC10" s="4"/>
      <c r="AD10" s="4"/>
      <c r="AE10" s="4"/>
      <c r="AF10" s="4"/>
      <c r="AG10" s="4"/>
      <c r="AH10" s="4"/>
      <c r="AI10" s="4"/>
      <c r="AJ10" s="4"/>
      <c r="AK10" s="4"/>
      <c r="AL10" s="4"/>
      <c r="AM10" s="4"/>
      <c r="AN10" s="7"/>
    </row>
    <row r="11" spans="1:40" ht="54">
      <c r="A11" s="3">
        <v>45936</v>
      </c>
      <c r="B11" s="4"/>
      <c r="C11" s="4" t="s">
        <v>94</v>
      </c>
      <c r="D11" s="5"/>
      <c r="E11" s="6" t="s">
        <v>419</v>
      </c>
      <c r="F11" s="7" t="s">
        <v>1707</v>
      </c>
      <c r="G11" s="7" t="s">
        <v>1708</v>
      </c>
      <c r="H11" s="4" t="s">
        <v>94</v>
      </c>
      <c r="I11" s="4"/>
      <c r="J11" s="4"/>
      <c r="K11" s="4"/>
      <c r="L11" s="4"/>
      <c r="M11" s="4"/>
      <c r="N11" s="4"/>
      <c r="O11" s="4"/>
      <c r="P11" s="4"/>
      <c r="Q11" s="4"/>
      <c r="R11" s="4"/>
      <c r="S11" s="4"/>
      <c r="T11" s="4"/>
      <c r="U11" s="4"/>
      <c r="V11" s="4"/>
      <c r="W11" s="4"/>
      <c r="X11" s="4"/>
      <c r="Y11" s="4"/>
      <c r="Z11" s="4"/>
      <c r="AA11" s="4"/>
      <c r="AB11" s="8"/>
      <c r="AC11" s="4"/>
      <c r="AD11" s="4"/>
      <c r="AE11" s="4"/>
      <c r="AF11" s="4"/>
      <c r="AG11" s="4"/>
      <c r="AH11" s="4"/>
      <c r="AI11" s="4"/>
      <c r="AJ11" s="4"/>
      <c r="AK11" s="4"/>
      <c r="AL11" s="4"/>
      <c r="AM11" s="4"/>
      <c r="AN11" s="7"/>
    </row>
    <row r="12" spans="1:40" ht="40.5">
      <c r="A12" s="3">
        <v>45936</v>
      </c>
      <c r="B12" s="4"/>
      <c r="C12" s="4" t="s">
        <v>94</v>
      </c>
      <c r="D12" s="5"/>
      <c r="E12" s="6" t="s">
        <v>411</v>
      </c>
      <c r="F12" s="7" t="s">
        <v>1709</v>
      </c>
      <c r="G12" s="7" t="s">
        <v>1710</v>
      </c>
      <c r="H12" s="4"/>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t="s">
        <v>94</v>
      </c>
      <c r="AK12" s="4"/>
      <c r="AL12" s="4"/>
      <c r="AM12" s="4"/>
      <c r="AN12" s="7"/>
    </row>
    <row r="13" spans="1:40" ht="27">
      <c r="A13" s="3">
        <v>45936</v>
      </c>
      <c r="B13" s="4"/>
      <c r="C13" s="4" t="s">
        <v>94</v>
      </c>
      <c r="D13" s="5"/>
      <c r="E13" s="6" t="s">
        <v>411</v>
      </c>
      <c r="F13" s="7" t="s">
        <v>1711</v>
      </c>
      <c r="G13" s="7" t="s">
        <v>1712</v>
      </c>
      <c r="H13" s="4"/>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t="s">
        <v>94</v>
      </c>
      <c r="AN13" s="7"/>
    </row>
    <row r="14" spans="1:40" ht="40.5">
      <c r="A14" s="3">
        <v>45937</v>
      </c>
      <c r="B14" s="4"/>
      <c r="C14" s="4" t="s">
        <v>94</v>
      </c>
      <c r="D14" s="5"/>
      <c r="E14" s="6" t="s">
        <v>411</v>
      </c>
      <c r="F14" s="7" t="s">
        <v>1713</v>
      </c>
      <c r="G14" s="7" t="s">
        <v>1714</v>
      </c>
      <c r="H14" s="4" t="s">
        <v>94</v>
      </c>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53.25" customHeight="1">
      <c r="A15" s="3">
        <v>45939</v>
      </c>
      <c r="B15" s="4"/>
      <c r="C15" s="4" t="s">
        <v>94</v>
      </c>
      <c r="D15" s="5"/>
      <c r="E15" s="6" t="s">
        <v>435</v>
      </c>
      <c r="F15" s="7" t="s">
        <v>1694</v>
      </c>
      <c r="G15" s="7" t="s">
        <v>1695</v>
      </c>
      <c r="H15" s="4" t="s">
        <v>94</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54">
      <c r="A16" s="3">
        <v>45941</v>
      </c>
      <c r="B16" s="4"/>
      <c r="C16" s="4" t="s">
        <v>94</v>
      </c>
      <c r="D16" s="5"/>
      <c r="E16" s="6" t="s">
        <v>435</v>
      </c>
      <c r="F16" s="7" t="s">
        <v>1691</v>
      </c>
      <c r="G16" s="7" t="s">
        <v>1692</v>
      </c>
      <c r="H16" s="4"/>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t="s">
        <v>94</v>
      </c>
      <c r="AN16" s="7"/>
    </row>
    <row r="17" spans="1:40" ht="54">
      <c r="A17" s="3">
        <v>45942</v>
      </c>
      <c r="B17" s="4"/>
      <c r="C17" s="4" t="s">
        <v>94</v>
      </c>
      <c r="D17" s="5"/>
      <c r="E17" s="6" t="s">
        <v>435</v>
      </c>
      <c r="F17" s="7" t="s">
        <v>1691</v>
      </c>
      <c r="G17" s="7" t="s">
        <v>1693</v>
      </c>
      <c r="H17" s="4"/>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t="s">
        <v>94</v>
      </c>
      <c r="AN17" s="7"/>
    </row>
    <row r="18" spans="1:40" ht="54">
      <c r="A18" s="3">
        <v>45943</v>
      </c>
      <c r="B18" s="4"/>
      <c r="C18" s="4" t="s">
        <v>94</v>
      </c>
      <c r="D18" s="5"/>
      <c r="E18" s="6" t="s">
        <v>539</v>
      </c>
      <c r="F18" s="6" t="s">
        <v>1696</v>
      </c>
      <c r="G18" s="7" t="s">
        <v>1697</v>
      </c>
      <c r="H18" s="4" t="s">
        <v>94</v>
      </c>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c r="AN18" s="7"/>
    </row>
    <row r="19" spans="1:40" ht="40.5">
      <c r="A19" s="3">
        <v>45944</v>
      </c>
      <c r="B19" s="4"/>
      <c r="C19" s="4" t="s">
        <v>94</v>
      </c>
      <c r="D19" s="5"/>
      <c r="E19" s="6" t="s">
        <v>411</v>
      </c>
      <c r="F19" s="7" t="s">
        <v>1722</v>
      </c>
      <c r="G19" s="7" t="s">
        <v>1723</v>
      </c>
      <c r="H19" s="4"/>
      <c r="I19" s="4"/>
      <c r="J19" s="4"/>
      <c r="K19" s="4"/>
      <c r="L19" s="4"/>
      <c r="M19" s="4"/>
      <c r="N19" s="4"/>
      <c r="O19" s="4"/>
      <c r="P19" s="4"/>
      <c r="Q19" s="4"/>
      <c r="R19" s="4"/>
      <c r="S19" s="4"/>
      <c r="T19" s="4"/>
      <c r="U19" s="4"/>
      <c r="V19" s="4" t="s">
        <v>94</v>
      </c>
      <c r="W19" s="4"/>
      <c r="X19" s="4"/>
      <c r="Y19" s="4"/>
      <c r="Z19" s="4"/>
      <c r="AA19" s="4"/>
      <c r="AB19" s="8"/>
      <c r="AC19" s="4"/>
      <c r="AD19" s="4"/>
      <c r="AE19" s="4"/>
      <c r="AF19" s="4"/>
      <c r="AG19" s="4"/>
      <c r="AH19" s="4"/>
      <c r="AI19" s="4"/>
      <c r="AJ19" s="4"/>
      <c r="AK19" s="4"/>
      <c r="AL19" s="4"/>
      <c r="AM19" s="4"/>
      <c r="AN19" s="7"/>
    </row>
    <row r="20" spans="1:40" ht="40.5">
      <c r="A20" s="3">
        <v>45945</v>
      </c>
      <c r="B20" s="4"/>
      <c r="C20" s="4" t="s">
        <v>94</v>
      </c>
      <c r="D20" s="5"/>
      <c r="E20" s="6" t="s">
        <v>411</v>
      </c>
      <c r="F20" s="7" t="s">
        <v>1724</v>
      </c>
      <c r="G20" s="7" t="s">
        <v>1725</v>
      </c>
      <c r="H20" s="4"/>
      <c r="I20" s="4"/>
      <c r="J20" s="4"/>
      <c r="K20" s="4"/>
      <c r="L20" s="4"/>
      <c r="M20" s="4"/>
      <c r="N20" s="4"/>
      <c r="O20" s="4"/>
      <c r="P20" s="4"/>
      <c r="Q20" s="4"/>
      <c r="R20" s="4"/>
      <c r="S20" s="4"/>
      <c r="T20" s="4"/>
      <c r="U20" s="4"/>
      <c r="V20" s="4"/>
      <c r="W20" s="4"/>
      <c r="X20" s="4"/>
      <c r="Y20" s="4"/>
      <c r="Z20" s="4"/>
      <c r="AA20" s="4"/>
      <c r="AB20" s="8"/>
      <c r="AC20" s="4" t="s">
        <v>94</v>
      </c>
      <c r="AD20" s="4"/>
      <c r="AE20" s="4"/>
      <c r="AF20" s="4"/>
      <c r="AG20" s="4"/>
      <c r="AH20" s="4"/>
      <c r="AI20" s="4"/>
      <c r="AJ20" s="4"/>
      <c r="AK20" s="4"/>
      <c r="AL20" s="4"/>
      <c r="AM20" s="4"/>
      <c r="AN20" s="7"/>
    </row>
    <row r="21" spans="1:40" ht="40.5">
      <c r="A21" s="3">
        <v>45945</v>
      </c>
      <c r="B21" s="4"/>
      <c r="C21" s="4" t="s">
        <v>94</v>
      </c>
      <c r="D21" s="5"/>
      <c r="E21" s="6" t="s">
        <v>419</v>
      </c>
      <c r="F21" s="7" t="s">
        <v>1728</v>
      </c>
      <c r="G21" s="7" t="s">
        <v>1726</v>
      </c>
      <c r="H21" s="4"/>
      <c r="I21" s="4" t="s">
        <v>94</v>
      </c>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40.5">
      <c r="A22" s="3">
        <v>45945</v>
      </c>
      <c r="B22" s="4"/>
      <c r="C22" s="4" t="s">
        <v>94</v>
      </c>
      <c r="D22" s="5"/>
      <c r="E22" s="6" t="s">
        <v>411</v>
      </c>
      <c r="F22" s="7" t="s">
        <v>1727</v>
      </c>
      <c r="G22" s="7" t="s">
        <v>1729</v>
      </c>
      <c r="H22" s="4" t="s">
        <v>94</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27">
      <c r="A23" s="3">
        <v>45946</v>
      </c>
      <c r="B23" s="4"/>
      <c r="C23" s="4" t="s">
        <v>94</v>
      </c>
      <c r="D23" s="5"/>
      <c r="E23" s="6" t="s">
        <v>411</v>
      </c>
      <c r="F23" s="7" t="s">
        <v>792</v>
      </c>
      <c r="G23" s="7" t="s">
        <v>1730</v>
      </c>
      <c r="H23" s="4"/>
      <c r="I23" s="4"/>
      <c r="J23" s="4"/>
      <c r="K23" s="4"/>
      <c r="L23" s="4"/>
      <c r="M23" s="4"/>
      <c r="N23" s="4"/>
      <c r="O23" s="4"/>
      <c r="P23" s="4"/>
      <c r="Q23" s="4"/>
      <c r="R23" s="4"/>
      <c r="S23" s="4"/>
      <c r="T23" s="4"/>
      <c r="U23" s="4"/>
      <c r="V23" s="4"/>
      <c r="W23" s="4"/>
      <c r="X23" s="4"/>
      <c r="Y23" s="4"/>
      <c r="Z23" s="4"/>
      <c r="AA23" s="4"/>
      <c r="AB23" s="8"/>
      <c r="AC23" s="4" t="s">
        <v>94</v>
      </c>
      <c r="AD23" s="4"/>
      <c r="AE23" s="4"/>
      <c r="AF23" s="4"/>
      <c r="AG23" s="4"/>
      <c r="AH23" s="4"/>
      <c r="AI23" s="4"/>
      <c r="AJ23" s="4"/>
      <c r="AK23" s="4"/>
      <c r="AL23" s="4"/>
      <c r="AM23" s="4"/>
      <c r="AN23" s="7"/>
    </row>
    <row r="24" spans="1:40" ht="45" customHeight="1">
      <c r="A24" s="3">
        <v>45947</v>
      </c>
      <c r="B24" s="4"/>
      <c r="C24" s="4" t="s">
        <v>94</v>
      </c>
      <c r="D24" s="5"/>
      <c r="E24" s="6" t="s">
        <v>411</v>
      </c>
      <c r="F24" s="7" t="s">
        <v>1731</v>
      </c>
      <c r="G24" s="7" t="s">
        <v>1732</v>
      </c>
      <c r="H24" s="4" t="s">
        <v>94</v>
      </c>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7"/>
    </row>
    <row r="25" spans="1:40" ht="27">
      <c r="A25" s="3">
        <v>45947</v>
      </c>
      <c r="B25" s="4"/>
      <c r="C25" s="4" t="s">
        <v>94</v>
      </c>
      <c r="D25" s="5"/>
      <c r="E25" s="6" t="s">
        <v>419</v>
      </c>
      <c r="F25" s="7"/>
      <c r="G25" s="7" t="s">
        <v>1733</v>
      </c>
      <c r="H25" s="4"/>
      <c r="I25" s="4"/>
      <c r="J25" s="4"/>
      <c r="K25" s="4"/>
      <c r="L25" s="4"/>
      <c r="M25" s="4"/>
      <c r="N25" s="4"/>
      <c r="O25" s="4"/>
      <c r="P25" s="4"/>
      <c r="Q25" s="4"/>
      <c r="R25" s="4"/>
      <c r="S25" s="4"/>
      <c r="T25" s="4"/>
      <c r="U25" s="4"/>
      <c r="V25" s="4"/>
      <c r="W25" s="4"/>
      <c r="X25" s="4"/>
      <c r="Y25" s="4"/>
      <c r="Z25" s="4"/>
      <c r="AA25" s="4"/>
      <c r="AB25" s="8"/>
      <c r="AC25" s="4" t="s">
        <v>94</v>
      </c>
      <c r="AD25" s="4"/>
      <c r="AE25" s="4"/>
      <c r="AF25" s="4"/>
      <c r="AG25" s="4"/>
      <c r="AH25" s="4"/>
      <c r="AI25" s="4"/>
      <c r="AJ25" s="4"/>
      <c r="AK25" s="4"/>
      <c r="AL25" s="4"/>
      <c r="AM25" s="4"/>
      <c r="AN25" s="7"/>
    </row>
    <row r="26" spans="1:40" ht="27">
      <c r="A26" s="3">
        <v>45948</v>
      </c>
      <c r="B26" s="4"/>
      <c r="C26" s="4" t="s">
        <v>94</v>
      </c>
      <c r="D26" s="5"/>
      <c r="E26" s="6" t="s">
        <v>411</v>
      </c>
      <c r="F26" s="7" t="s">
        <v>1734</v>
      </c>
      <c r="G26" s="7" t="s">
        <v>1735</v>
      </c>
      <c r="H26" s="4" t="s">
        <v>94</v>
      </c>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40.5">
      <c r="A27" s="3">
        <v>45948</v>
      </c>
      <c r="B27" s="4"/>
      <c r="C27" s="4" t="s">
        <v>41</v>
      </c>
      <c r="D27" s="5"/>
      <c r="E27" s="6" t="s">
        <v>411</v>
      </c>
      <c r="F27" s="7" t="s">
        <v>1736</v>
      </c>
      <c r="G27" s="7" t="s">
        <v>1737</v>
      </c>
      <c r="H27" s="4"/>
      <c r="I27" s="4"/>
      <c r="J27" s="4"/>
      <c r="K27" s="4"/>
      <c r="L27" s="4"/>
      <c r="M27" s="4"/>
      <c r="N27" s="4"/>
      <c r="O27" s="4"/>
      <c r="P27" s="4"/>
      <c r="Q27" s="4" t="s">
        <v>94</v>
      </c>
      <c r="R27" s="4"/>
      <c r="S27" s="4"/>
      <c r="T27" s="4"/>
      <c r="U27" s="4"/>
      <c r="V27" s="4"/>
      <c r="W27" s="4"/>
      <c r="X27" s="4"/>
      <c r="Y27" s="4"/>
      <c r="Z27" s="4"/>
      <c r="AA27" s="4"/>
      <c r="AB27" s="8"/>
      <c r="AC27" s="4"/>
      <c r="AD27" s="4"/>
      <c r="AE27" s="4"/>
      <c r="AF27" s="4"/>
      <c r="AG27" s="4"/>
      <c r="AH27" s="4"/>
      <c r="AI27" s="4"/>
      <c r="AJ27" s="4"/>
      <c r="AK27" s="4"/>
      <c r="AL27" s="4"/>
      <c r="AM27" s="4"/>
      <c r="AN27" s="7"/>
    </row>
    <row r="28" spans="1:40" ht="40.5">
      <c r="A28" s="3">
        <v>45948</v>
      </c>
      <c r="B28" s="4"/>
      <c r="C28" s="4" t="s">
        <v>94</v>
      </c>
      <c r="D28" s="5"/>
      <c r="E28" s="6" t="s">
        <v>411</v>
      </c>
      <c r="F28" s="7" t="s">
        <v>1738</v>
      </c>
      <c r="G28" s="7" t="s">
        <v>1739</v>
      </c>
      <c r="H28" s="4"/>
      <c r="I28" s="4"/>
      <c r="J28" s="4"/>
      <c r="K28" s="4"/>
      <c r="L28" s="4"/>
      <c r="M28" s="4"/>
      <c r="N28" s="4"/>
      <c r="O28" s="4" t="s">
        <v>94</v>
      </c>
      <c r="P28" s="4"/>
      <c r="Q28" s="4"/>
      <c r="R28" s="4"/>
      <c r="S28" s="4"/>
      <c r="T28" s="4"/>
      <c r="U28" s="4"/>
      <c r="V28" s="4"/>
      <c r="W28" s="4"/>
      <c r="X28" s="4"/>
      <c r="Y28" s="4"/>
      <c r="Z28" s="4"/>
      <c r="AA28" s="4"/>
      <c r="AB28" s="8"/>
      <c r="AC28" s="4" t="s">
        <v>94</v>
      </c>
      <c r="AD28" s="4"/>
      <c r="AE28" s="4"/>
      <c r="AF28" s="4"/>
      <c r="AG28" s="4"/>
      <c r="AH28" s="4"/>
      <c r="AI28" s="4"/>
      <c r="AJ28" s="4"/>
      <c r="AK28" s="4"/>
      <c r="AL28" s="4"/>
      <c r="AM28" s="4"/>
      <c r="AN28" s="7"/>
    </row>
    <row r="29" spans="1:40" ht="27">
      <c r="A29" s="3">
        <v>45948</v>
      </c>
      <c r="B29" s="4"/>
      <c r="C29" s="4" t="s">
        <v>94</v>
      </c>
      <c r="D29" s="5"/>
      <c r="E29" s="6" t="s">
        <v>463</v>
      </c>
      <c r="F29" s="7" t="s">
        <v>1740</v>
      </c>
      <c r="G29" s="7" t="s">
        <v>1741</v>
      </c>
      <c r="H29" s="4"/>
      <c r="I29" s="4"/>
      <c r="J29" s="4"/>
      <c r="K29" s="4"/>
      <c r="L29" s="4"/>
      <c r="M29" s="4"/>
      <c r="N29" s="4"/>
      <c r="O29" s="4"/>
      <c r="P29" s="4"/>
      <c r="Q29" s="4"/>
      <c r="R29" s="4"/>
      <c r="S29" s="4"/>
      <c r="T29" s="4" t="s">
        <v>94</v>
      </c>
      <c r="U29" s="4"/>
      <c r="V29" s="4"/>
      <c r="W29" s="4"/>
      <c r="X29" s="4"/>
      <c r="Y29" s="4"/>
      <c r="Z29" s="4"/>
      <c r="AA29" s="4"/>
      <c r="AB29" s="8"/>
      <c r="AC29" s="4"/>
      <c r="AD29" s="4"/>
      <c r="AE29" s="4"/>
      <c r="AF29" s="4"/>
      <c r="AG29" s="4"/>
      <c r="AH29" s="4"/>
      <c r="AI29" s="4"/>
      <c r="AJ29" s="4"/>
      <c r="AK29" s="4"/>
      <c r="AL29" s="4"/>
      <c r="AM29" s="4"/>
      <c r="AN29" s="7"/>
    </row>
    <row r="30" spans="1:40" ht="27">
      <c r="A30" s="3">
        <v>45948</v>
      </c>
      <c r="B30" s="4"/>
      <c r="C30" s="4" t="s">
        <v>94</v>
      </c>
      <c r="D30" s="5"/>
      <c r="E30" s="6" t="s">
        <v>463</v>
      </c>
      <c r="F30" s="7" t="s">
        <v>1742</v>
      </c>
      <c r="G30" s="7" t="s">
        <v>1743</v>
      </c>
      <c r="H30" s="4" t="s">
        <v>94</v>
      </c>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ht="40.5">
      <c r="A31" s="3">
        <v>45948</v>
      </c>
      <c r="B31" s="4"/>
      <c r="C31" s="4" t="s">
        <v>41</v>
      </c>
      <c r="D31" s="5"/>
      <c r="E31" s="6" t="s">
        <v>411</v>
      </c>
      <c r="F31" s="7" t="s">
        <v>1744</v>
      </c>
      <c r="G31" s="7" t="s">
        <v>1745</v>
      </c>
      <c r="H31" s="4" t="s">
        <v>94</v>
      </c>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c r="AN31" s="7"/>
    </row>
    <row r="32" spans="1:40" ht="40.5">
      <c r="A32" s="3">
        <v>45949</v>
      </c>
      <c r="B32" s="4"/>
      <c r="C32" s="4" t="s">
        <v>41</v>
      </c>
      <c r="D32" s="5"/>
      <c r="E32" s="6" t="s">
        <v>1715</v>
      </c>
      <c r="F32" s="7" t="s">
        <v>1716</v>
      </c>
      <c r="G32" s="7" t="s">
        <v>1717</v>
      </c>
      <c r="H32" s="4"/>
      <c r="I32" s="4"/>
      <c r="J32" s="4"/>
      <c r="K32" s="4"/>
      <c r="L32" s="4"/>
      <c r="M32" s="4"/>
      <c r="N32" s="4"/>
      <c r="O32" s="4"/>
      <c r="P32" s="4"/>
      <c r="Q32" s="4"/>
      <c r="R32" s="4"/>
      <c r="S32" s="4"/>
      <c r="T32" s="4"/>
      <c r="U32" s="4"/>
      <c r="V32" s="4"/>
      <c r="W32" s="4"/>
      <c r="X32" s="4"/>
      <c r="Y32" s="4"/>
      <c r="Z32" s="4"/>
      <c r="AA32" s="4"/>
      <c r="AB32" s="8" t="s">
        <v>94</v>
      </c>
      <c r="AC32" s="4"/>
      <c r="AD32" s="4"/>
      <c r="AE32" s="4"/>
      <c r="AF32" s="4"/>
      <c r="AG32" s="4"/>
      <c r="AH32" s="4"/>
      <c r="AI32" s="4"/>
      <c r="AJ32" s="4"/>
      <c r="AK32" s="4"/>
      <c r="AL32" s="4"/>
      <c r="AM32" s="4"/>
      <c r="AN32" s="7"/>
    </row>
    <row r="33" spans="1:40" ht="54">
      <c r="A33" s="3">
        <v>45952</v>
      </c>
      <c r="B33" s="4"/>
      <c r="C33" s="4" t="s">
        <v>41</v>
      </c>
      <c r="D33" s="5"/>
      <c r="E33" s="6" t="s">
        <v>1233</v>
      </c>
      <c r="F33" s="7" t="s">
        <v>1718</v>
      </c>
      <c r="G33" s="7" t="s">
        <v>1719</v>
      </c>
      <c r="H33" s="4"/>
      <c r="I33" s="4"/>
      <c r="J33" s="4"/>
      <c r="K33" s="4"/>
      <c r="L33" s="4" t="s">
        <v>94</v>
      </c>
      <c r="M33" s="4"/>
      <c r="N33" s="4"/>
      <c r="O33" s="4"/>
      <c r="P33" s="4"/>
      <c r="Q33" s="4"/>
      <c r="R33" s="4"/>
      <c r="S33" s="4"/>
      <c r="T33" s="4"/>
      <c r="U33" s="4"/>
      <c r="V33" s="4"/>
      <c r="W33" s="4"/>
      <c r="X33" s="4"/>
      <c r="Y33" s="4"/>
      <c r="Z33" s="4"/>
      <c r="AA33" s="4"/>
      <c r="AB33" s="8"/>
      <c r="AC33" s="4"/>
      <c r="AD33" s="4"/>
      <c r="AE33" s="4"/>
      <c r="AF33" s="4"/>
      <c r="AG33" s="4"/>
      <c r="AH33" s="4"/>
      <c r="AI33" s="4"/>
      <c r="AJ33" s="4"/>
      <c r="AK33" s="4"/>
      <c r="AL33" s="4"/>
      <c r="AM33" s="4"/>
      <c r="AN33" s="7"/>
    </row>
    <row r="34" spans="1:40" ht="54">
      <c r="A34" s="3">
        <v>45953</v>
      </c>
      <c r="B34" s="4"/>
      <c r="C34" s="4" t="s">
        <v>41</v>
      </c>
      <c r="D34" s="5"/>
      <c r="E34" s="6" t="s">
        <v>1233</v>
      </c>
      <c r="F34" s="7" t="s">
        <v>1720</v>
      </c>
      <c r="G34" s="7" t="s">
        <v>1721</v>
      </c>
      <c r="H34" s="4" t="s">
        <v>94</v>
      </c>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c r="AN34" s="7"/>
    </row>
    <row r="35" spans="1:40" ht="27">
      <c r="A35" s="3">
        <v>45954</v>
      </c>
      <c r="B35" s="4"/>
      <c r="C35" s="4" t="s">
        <v>94</v>
      </c>
      <c r="D35" s="5"/>
      <c r="E35" s="6" t="s">
        <v>411</v>
      </c>
      <c r="F35" s="7" t="s">
        <v>1746</v>
      </c>
      <c r="G35" s="7" t="s">
        <v>1747</v>
      </c>
      <c r="H35" s="4" t="s">
        <v>94</v>
      </c>
      <c r="I35" s="4"/>
      <c r="J35" s="4"/>
      <c r="K35" s="4"/>
      <c r="L35" s="4"/>
      <c r="M35" s="4"/>
      <c r="N35" s="4"/>
      <c r="O35" s="4"/>
      <c r="P35" s="4"/>
      <c r="Q35" s="4"/>
      <c r="R35" s="4"/>
      <c r="S35" s="4"/>
      <c r="T35" s="4"/>
      <c r="U35" s="4"/>
      <c r="V35" s="4"/>
      <c r="W35" s="4"/>
      <c r="X35" s="4"/>
      <c r="Y35" s="4"/>
      <c r="Z35" s="4"/>
      <c r="AA35" s="4"/>
      <c r="AB35" s="8"/>
      <c r="AC35" s="4"/>
      <c r="AD35" s="4"/>
      <c r="AE35" s="4"/>
      <c r="AF35" s="4"/>
      <c r="AG35" s="4"/>
      <c r="AH35" s="4"/>
      <c r="AI35" s="4"/>
      <c r="AJ35" s="4"/>
      <c r="AK35" s="4"/>
      <c r="AL35" s="4"/>
      <c r="AM35" s="4"/>
      <c r="AN35" s="7"/>
    </row>
    <row r="36" spans="1:40" ht="54">
      <c r="A36" s="3">
        <v>45954</v>
      </c>
      <c r="B36" s="4"/>
      <c r="C36" s="4" t="s">
        <v>94</v>
      </c>
      <c r="D36" s="5"/>
      <c r="E36" s="6" t="s">
        <v>411</v>
      </c>
      <c r="F36" s="7" t="s">
        <v>1748</v>
      </c>
      <c r="G36" s="7" t="s">
        <v>1749</v>
      </c>
      <c r="H36" s="4"/>
      <c r="I36" s="4"/>
      <c r="J36" s="4"/>
      <c r="K36" s="4"/>
      <c r="L36" s="4"/>
      <c r="M36" s="4"/>
      <c r="N36" s="4"/>
      <c r="O36" s="4" t="s">
        <v>94</v>
      </c>
      <c r="P36" s="4"/>
      <c r="Q36" s="4"/>
      <c r="R36" s="4"/>
      <c r="S36" s="4"/>
      <c r="T36" s="4"/>
      <c r="U36" s="4"/>
      <c r="V36" s="4"/>
      <c r="W36" s="4"/>
      <c r="X36" s="4"/>
      <c r="Y36" s="4"/>
      <c r="Z36" s="4"/>
      <c r="AA36" s="4"/>
      <c r="AB36" s="8"/>
      <c r="AC36" s="4"/>
      <c r="AD36" s="4"/>
      <c r="AE36" s="4"/>
      <c r="AF36" s="4"/>
      <c r="AG36" s="4"/>
      <c r="AH36" s="4"/>
      <c r="AI36" s="4"/>
      <c r="AJ36" s="4"/>
      <c r="AK36" s="4"/>
      <c r="AL36" s="4"/>
      <c r="AM36" s="4"/>
      <c r="AN36" s="7"/>
    </row>
    <row r="37" spans="1:40" ht="27">
      <c r="A37" s="3">
        <v>45954</v>
      </c>
      <c r="B37" s="4"/>
      <c r="C37" s="4" t="s">
        <v>94</v>
      </c>
      <c r="D37" s="5"/>
      <c r="E37" s="6" t="s">
        <v>419</v>
      </c>
      <c r="F37" s="7" t="s">
        <v>1750</v>
      </c>
      <c r="G37" s="7" t="s">
        <v>1751</v>
      </c>
      <c r="H37" s="4"/>
      <c r="I37" s="4"/>
      <c r="J37" s="4"/>
      <c r="K37" s="4"/>
      <c r="L37" s="4" t="s">
        <v>94</v>
      </c>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ht="54">
      <c r="A38" s="3">
        <v>45955</v>
      </c>
      <c r="B38" s="4"/>
      <c r="C38" s="4" t="s">
        <v>94</v>
      </c>
      <c r="D38" s="5"/>
      <c r="E38" s="6" t="s">
        <v>411</v>
      </c>
      <c r="F38" s="7" t="s">
        <v>1691</v>
      </c>
      <c r="G38" s="7" t="s">
        <v>1693</v>
      </c>
      <c r="H38" s="4"/>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t="s">
        <v>94</v>
      </c>
      <c r="AN38" s="7"/>
    </row>
    <row r="39" spans="1:40" ht="40.5">
      <c r="A39" s="3">
        <v>45955</v>
      </c>
      <c r="B39" s="4"/>
      <c r="C39" s="4" t="s">
        <v>94</v>
      </c>
      <c r="D39" s="5"/>
      <c r="E39" s="6" t="s">
        <v>419</v>
      </c>
      <c r="F39" s="7" t="s">
        <v>1752</v>
      </c>
      <c r="G39" s="7" t="s">
        <v>1753</v>
      </c>
      <c r="H39" s="4"/>
      <c r="I39" s="4"/>
      <c r="J39" s="4"/>
      <c r="K39" s="4"/>
      <c r="L39" s="4"/>
      <c r="M39" s="4"/>
      <c r="N39" s="4"/>
      <c r="O39" s="4"/>
      <c r="P39" s="4"/>
      <c r="Q39" s="4"/>
      <c r="R39" s="4"/>
      <c r="S39" s="4"/>
      <c r="T39" s="4"/>
      <c r="U39" s="4"/>
      <c r="V39" s="4" t="s">
        <v>94</v>
      </c>
      <c r="W39" s="4"/>
      <c r="X39" s="4"/>
      <c r="Y39" s="4"/>
      <c r="Z39" s="4"/>
      <c r="AA39" s="4"/>
      <c r="AB39" s="8"/>
      <c r="AC39" s="4"/>
      <c r="AD39" s="4"/>
      <c r="AE39" s="4"/>
      <c r="AF39" s="4"/>
      <c r="AG39" s="4"/>
      <c r="AH39" s="4"/>
      <c r="AI39" s="4"/>
      <c r="AJ39" s="4"/>
      <c r="AK39" s="4"/>
      <c r="AL39" s="4"/>
      <c r="AM39" s="4"/>
      <c r="AN39" s="7"/>
    </row>
    <row r="40" spans="1:40" ht="40.5">
      <c r="A40" s="3">
        <v>45955</v>
      </c>
      <c r="B40" s="4"/>
      <c r="C40" s="4" t="s">
        <v>94</v>
      </c>
      <c r="D40" s="5"/>
      <c r="E40" s="6" t="s">
        <v>419</v>
      </c>
      <c r="F40" s="7" t="s">
        <v>1754</v>
      </c>
      <c r="G40" s="7" t="s">
        <v>1755</v>
      </c>
      <c r="H40" s="4" t="s">
        <v>94</v>
      </c>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ht="27">
      <c r="A41" s="3">
        <v>45955</v>
      </c>
      <c r="B41" s="4"/>
      <c r="C41" s="4" t="s">
        <v>94</v>
      </c>
      <c r="D41" s="5"/>
      <c r="E41" s="6" t="s">
        <v>411</v>
      </c>
      <c r="F41" s="7" t="s">
        <v>1756</v>
      </c>
      <c r="G41" s="7" t="s">
        <v>1757</v>
      </c>
      <c r="H41" s="4"/>
      <c r="I41" s="4"/>
      <c r="J41" s="4"/>
      <c r="K41" s="4"/>
      <c r="L41" s="4"/>
      <c r="M41" s="4"/>
      <c r="N41" s="4"/>
      <c r="O41" s="4"/>
      <c r="P41" s="4"/>
      <c r="Q41" s="4"/>
      <c r="R41" s="4"/>
      <c r="S41" s="4"/>
      <c r="T41" s="4"/>
      <c r="U41" s="4"/>
      <c r="V41" s="4"/>
      <c r="W41" s="4"/>
      <c r="X41" s="4"/>
      <c r="Y41" s="4"/>
      <c r="Z41" s="4"/>
      <c r="AA41" s="4" t="s">
        <v>94</v>
      </c>
      <c r="AB41" s="8"/>
      <c r="AC41" s="4"/>
      <c r="AD41" s="4"/>
      <c r="AE41" s="4"/>
      <c r="AF41" s="4"/>
      <c r="AG41" s="4"/>
      <c r="AH41" s="4"/>
      <c r="AI41" s="4"/>
      <c r="AJ41" s="4"/>
      <c r="AK41" s="4"/>
      <c r="AL41" s="4"/>
      <c r="AM41" s="4"/>
      <c r="AN41" s="7"/>
    </row>
    <row r="42" spans="1:40" ht="27">
      <c r="A42" s="3">
        <v>45957</v>
      </c>
      <c r="B42" s="4"/>
      <c r="C42" s="4" t="s">
        <v>94</v>
      </c>
      <c r="D42" s="5"/>
      <c r="E42" s="6" t="s">
        <v>419</v>
      </c>
      <c r="F42" s="7" t="s">
        <v>1758</v>
      </c>
      <c r="G42" s="7" t="s">
        <v>1759</v>
      </c>
      <c r="H42" s="4"/>
      <c r="I42" s="4"/>
      <c r="J42" s="4"/>
      <c r="K42" s="4"/>
      <c r="L42" s="4"/>
      <c r="M42" s="4"/>
      <c r="N42" s="4"/>
      <c r="O42" s="4"/>
      <c r="P42" s="4"/>
      <c r="Q42" s="4"/>
      <c r="R42" s="4"/>
      <c r="S42" s="4"/>
      <c r="T42" s="4"/>
      <c r="U42" s="4"/>
      <c r="V42" s="4"/>
      <c r="W42" s="4"/>
      <c r="X42" s="4"/>
      <c r="Y42" s="4"/>
      <c r="Z42" s="4"/>
      <c r="AA42" s="4"/>
      <c r="AB42" s="8"/>
      <c r="AC42" s="4"/>
      <c r="AD42" s="4"/>
      <c r="AE42" s="4"/>
      <c r="AF42" s="4"/>
      <c r="AG42" s="4"/>
      <c r="AH42" s="4" t="s">
        <v>94</v>
      </c>
      <c r="AI42" s="4"/>
      <c r="AJ42" s="4"/>
      <c r="AK42" s="4"/>
      <c r="AL42" s="4"/>
      <c r="AM42" s="4"/>
      <c r="AN42" s="7"/>
    </row>
    <row r="43" spans="1:40" ht="40.5">
      <c r="A43" s="3">
        <v>45957</v>
      </c>
      <c r="B43" s="4"/>
      <c r="C43" s="4" t="s">
        <v>94</v>
      </c>
      <c r="D43" s="5"/>
      <c r="E43" s="6" t="s">
        <v>411</v>
      </c>
      <c r="F43" s="7" t="s">
        <v>1760</v>
      </c>
      <c r="G43" s="7" t="s">
        <v>1761</v>
      </c>
      <c r="H43" s="4" t="s">
        <v>94</v>
      </c>
      <c r="I43" s="4"/>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c r="AN43" s="7"/>
    </row>
    <row r="44" spans="1:40" ht="27">
      <c r="A44" s="3">
        <v>45957</v>
      </c>
      <c r="B44" s="4"/>
      <c r="C44" s="4" t="s">
        <v>94</v>
      </c>
      <c r="D44" s="5"/>
      <c r="E44" s="6" t="s">
        <v>411</v>
      </c>
      <c r="F44" s="7" t="s">
        <v>1762</v>
      </c>
      <c r="G44" s="7" t="s">
        <v>1763</v>
      </c>
      <c r="H44" s="4"/>
      <c r="I44" s="4"/>
      <c r="J44" s="4"/>
      <c r="K44" s="4"/>
      <c r="L44" s="4"/>
      <c r="M44" s="4"/>
      <c r="N44" s="4"/>
      <c r="O44" s="4"/>
      <c r="P44" s="4"/>
      <c r="Q44" s="4"/>
      <c r="R44" s="4"/>
      <c r="S44" s="4"/>
      <c r="T44" s="4" t="s">
        <v>94</v>
      </c>
      <c r="U44" s="4"/>
      <c r="V44" s="4"/>
      <c r="W44" s="4"/>
      <c r="X44" s="4"/>
      <c r="Y44" s="4"/>
      <c r="Z44" s="4"/>
      <c r="AA44" s="4"/>
      <c r="AB44" s="8"/>
      <c r="AC44" s="4"/>
      <c r="AD44" s="4"/>
      <c r="AE44" s="4"/>
      <c r="AF44" s="4"/>
      <c r="AG44" s="4"/>
      <c r="AH44" s="4"/>
      <c r="AI44" s="4"/>
      <c r="AJ44" s="4"/>
      <c r="AK44" s="4"/>
      <c r="AL44" s="4"/>
      <c r="AM44" s="4"/>
      <c r="AN44" s="7"/>
    </row>
    <row r="45" spans="1:40" ht="40.5">
      <c r="A45" s="3">
        <v>45959</v>
      </c>
      <c r="B45" s="4"/>
      <c r="C45" s="4" t="s">
        <v>94</v>
      </c>
      <c r="D45" s="5"/>
      <c r="E45" s="6" t="s">
        <v>796</v>
      </c>
      <c r="F45" s="7" t="s">
        <v>1764</v>
      </c>
      <c r="G45" s="7" t="s">
        <v>1765</v>
      </c>
      <c r="H45" s="4"/>
      <c r="I45" s="4"/>
      <c r="J45" s="4"/>
      <c r="K45" s="4"/>
      <c r="L45" s="4"/>
      <c r="M45" s="4"/>
      <c r="N45" s="4"/>
      <c r="O45" s="4"/>
      <c r="P45" s="4"/>
      <c r="Q45" s="4"/>
      <c r="R45" s="4"/>
      <c r="S45" s="4"/>
      <c r="T45" s="4"/>
      <c r="U45" s="4"/>
      <c r="V45" s="4"/>
      <c r="W45" s="4"/>
      <c r="X45" s="4"/>
      <c r="Y45" s="4"/>
      <c r="Z45" s="4"/>
      <c r="AA45" s="4" t="s">
        <v>94</v>
      </c>
      <c r="AB45" s="8"/>
      <c r="AC45" s="4"/>
      <c r="AD45" s="4"/>
      <c r="AE45" s="4"/>
      <c r="AF45" s="4"/>
      <c r="AG45" s="4"/>
      <c r="AH45" s="4"/>
      <c r="AI45" s="4"/>
      <c r="AJ45" s="4"/>
      <c r="AK45" s="4"/>
      <c r="AL45" s="4"/>
      <c r="AM45" s="4"/>
      <c r="AN45" s="7"/>
    </row>
    <row r="46" spans="1:40" ht="40.5">
      <c r="A46" s="3">
        <v>45959</v>
      </c>
      <c r="B46" s="3"/>
      <c r="C46" s="4" t="s">
        <v>94</v>
      </c>
      <c r="D46" s="5"/>
      <c r="E46" s="6" t="s">
        <v>796</v>
      </c>
      <c r="F46" s="7" t="s">
        <v>1766</v>
      </c>
      <c r="G46" s="7" t="s">
        <v>1767</v>
      </c>
      <c r="H46" s="4"/>
      <c r="I46" s="4"/>
      <c r="J46" s="4"/>
      <c r="K46" s="4"/>
      <c r="L46" s="4"/>
      <c r="M46" s="4"/>
      <c r="N46" s="4"/>
      <c r="O46" s="4"/>
      <c r="P46" s="4"/>
      <c r="Q46" s="4"/>
      <c r="R46" s="4"/>
      <c r="S46" s="4"/>
      <c r="T46" s="4"/>
      <c r="U46" s="4"/>
      <c r="V46" s="4" t="s">
        <v>94</v>
      </c>
      <c r="W46" s="4"/>
      <c r="X46" s="4"/>
      <c r="Y46" s="4"/>
      <c r="Z46" s="4"/>
      <c r="AA46" s="4"/>
      <c r="AB46" s="8"/>
      <c r="AC46" s="4"/>
      <c r="AD46" s="4"/>
      <c r="AE46" s="4"/>
      <c r="AF46" s="4"/>
      <c r="AG46" s="4"/>
      <c r="AH46" s="4"/>
      <c r="AI46" s="4"/>
      <c r="AJ46" s="4"/>
      <c r="AK46" s="4"/>
      <c r="AL46" s="4"/>
      <c r="AM46" s="4"/>
      <c r="AN46" s="7"/>
    </row>
    <row r="47" spans="1:40" ht="40.5">
      <c r="A47" s="3">
        <v>45959</v>
      </c>
      <c r="B47" s="66"/>
      <c r="C47" s="66" t="s">
        <v>94</v>
      </c>
      <c r="D47" s="66"/>
      <c r="E47" s="6" t="s">
        <v>411</v>
      </c>
      <c r="F47" s="7" t="s">
        <v>1768</v>
      </c>
      <c r="G47" s="7" t="s">
        <v>1769</v>
      </c>
      <c r="H47" s="4"/>
      <c r="I47" s="4"/>
      <c r="J47" s="4"/>
      <c r="K47" s="4"/>
      <c r="L47" s="4"/>
      <c r="M47" s="4"/>
      <c r="N47" s="4"/>
      <c r="O47" s="4"/>
      <c r="P47" s="4"/>
      <c r="Q47" s="4"/>
      <c r="R47" s="4"/>
      <c r="S47" s="4"/>
      <c r="T47" s="4"/>
      <c r="U47" s="4"/>
      <c r="V47" s="4"/>
      <c r="W47" s="4"/>
      <c r="X47" s="4"/>
      <c r="Y47" s="4"/>
      <c r="Z47" s="4"/>
      <c r="AA47" s="4" t="s">
        <v>94</v>
      </c>
      <c r="AB47" s="8"/>
      <c r="AC47" s="4"/>
      <c r="AD47" s="4"/>
      <c r="AE47" s="4"/>
      <c r="AF47" s="4"/>
      <c r="AG47" s="4"/>
      <c r="AH47" s="4"/>
      <c r="AI47" s="4"/>
      <c r="AJ47" s="4"/>
      <c r="AK47" s="4"/>
      <c r="AL47" s="4"/>
      <c r="AM47" s="4"/>
      <c r="AN47" s="7"/>
    </row>
    <row r="48" spans="1:40" ht="27">
      <c r="A48" s="3">
        <v>45960</v>
      </c>
      <c r="B48" s="4"/>
      <c r="C48" s="66" t="s">
        <v>94</v>
      </c>
      <c r="D48" s="5"/>
      <c r="E48" s="6" t="s">
        <v>411</v>
      </c>
      <c r="F48" s="7" t="s">
        <v>1439</v>
      </c>
      <c r="G48" s="7" t="s">
        <v>1770</v>
      </c>
      <c r="H48" s="4" t="s">
        <v>94</v>
      </c>
      <c r="I48" s="4"/>
      <c r="J48" s="4"/>
      <c r="K48" s="4"/>
      <c r="L48" s="4"/>
      <c r="M48" s="4"/>
      <c r="N48" s="4"/>
      <c r="O48" s="4"/>
      <c r="P48" s="4"/>
      <c r="Q48" s="4"/>
      <c r="R48" s="4"/>
      <c r="S48" s="4"/>
      <c r="T48" s="4"/>
      <c r="U48" s="4"/>
      <c r="V48" s="4"/>
      <c r="W48" s="4"/>
      <c r="X48" s="4"/>
      <c r="Y48" s="4"/>
      <c r="Z48" s="4"/>
      <c r="AA48" s="4"/>
      <c r="AB48" s="8"/>
      <c r="AC48" s="4"/>
      <c r="AD48" s="4"/>
      <c r="AE48" s="4"/>
      <c r="AF48" s="4"/>
      <c r="AG48" s="4"/>
      <c r="AH48" s="4"/>
      <c r="AI48" s="4"/>
      <c r="AJ48" s="4"/>
      <c r="AK48" s="4"/>
      <c r="AL48" s="4"/>
      <c r="AM48" s="4"/>
      <c r="AN48" s="7"/>
    </row>
    <row r="49" spans="1:40">
      <c r="A49" s="3"/>
      <c r="B49" s="4"/>
      <c r="C49" s="4"/>
      <c r="D49" s="5"/>
      <c r="E49" s="6"/>
      <c r="F49" s="7"/>
      <c r="G49" s="7"/>
      <c r="I49" s="4"/>
      <c r="J49" s="4"/>
      <c r="K49" s="4"/>
      <c r="L49" s="4"/>
      <c r="M49" s="4"/>
      <c r="N49" s="4"/>
      <c r="O49" s="4"/>
      <c r="P49" s="4"/>
      <c r="Q49" s="4"/>
      <c r="R49" s="4"/>
      <c r="S49" s="4"/>
      <c r="T49" s="4"/>
      <c r="U49" s="4"/>
      <c r="V49" s="4"/>
      <c r="W49" s="4"/>
      <c r="X49" s="4"/>
      <c r="Y49" s="4"/>
      <c r="Z49" s="4"/>
      <c r="AA49" s="4"/>
      <c r="AB49" s="8"/>
      <c r="AC49" s="4"/>
      <c r="AD49" s="4"/>
      <c r="AE49" s="4"/>
      <c r="AF49" s="4"/>
      <c r="AG49" s="4"/>
      <c r="AH49" s="4"/>
      <c r="AI49" s="4"/>
      <c r="AJ49" s="4"/>
      <c r="AK49" s="4"/>
      <c r="AL49" s="4"/>
      <c r="AM49" s="4"/>
      <c r="AN49" s="7"/>
    </row>
    <row r="50" spans="1:40">
      <c r="A50" s="3"/>
      <c r="B50" s="4"/>
      <c r="C50" s="4"/>
      <c r="D50" s="5"/>
      <c r="E50" s="6"/>
      <c r="F50" s="7"/>
      <c r="G50" s="7"/>
      <c r="I50" s="4"/>
      <c r="J50" s="4"/>
      <c r="K50" s="4"/>
      <c r="L50" s="4"/>
      <c r="M50" s="4"/>
      <c r="N50" s="4"/>
      <c r="O50" s="4"/>
      <c r="P50" s="4"/>
      <c r="Q50" s="4"/>
      <c r="R50" s="4"/>
      <c r="S50" s="4"/>
      <c r="T50" s="4"/>
      <c r="U50" s="4"/>
      <c r="V50" s="4"/>
      <c r="W50" s="4"/>
      <c r="X50" s="4"/>
      <c r="Y50" s="4"/>
      <c r="Z50" s="4"/>
      <c r="AA50" s="4"/>
      <c r="AB50" s="8"/>
      <c r="AC50" s="4"/>
      <c r="AD50" s="4"/>
      <c r="AE50" s="4"/>
      <c r="AF50" s="4"/>
      <c r="AG50" s="4"/>
      <c r="AH50" s="4"/>
      <c r="AI50" s="4"/>
      <c r="AJ50" s="4"/>
      <c r="AK50" s="4"/>
      <c r="AL50" s="4"/>
      <c r="AM50" s="4"/>
      <c r="AN50" s="7"/>
    </row>
    <row r="51" spans="1:40">
      <c r="A51" s="3"/>
      <c r="B51" s="4"/>
      <c r="C51" s="4"/>
      <c r="D51" s="5"/>
      <c r="E51" s="6"/>
      <c r="F51" s="7"/>
      <c r="G51" s="7"/>
      <c r="H51" s="4"/>
      <c r="I51" s="4"/>
      <c r="J51" s="4"/>
      <c r="K51" s="4"/>
      <c r="L51" s="4"/>
      <c r="M51" s="4"/>
      <c r="N51" s="4"/>
      <c r="O51" s="4"/>
      <c r="P51" s="4"/>
      <c r="Q51" s="4"/>
      <c r="R51" s="4"/>
      <c r="S51" s="4"/>
      <c r="T51" s="4"/>
      <c r="U51" s="4"/>
      <c r="V51" s="4"/>
      <c r="W51" s="4"/>
      <c r="X51" s="4"/>
      <c r="Y51" s="4"/>
      <c r="Z51" s="4"/>
      <c r="AA51" s="4"/>
      <c r="AB51" s="8"/>
      <c r="AC51" s="4"/>
      <c r="AD51" s="4"/>
      <c r="AE51" s="4"/>
      <c r="AF51" s="4"/>
      <c r="AG51" s="4"/>
      <c r="AH51" s="4"/>
      <c r="AI51" s="4"/>
      <c r="AJ51" s="4"/>
      <c r="AK51" s="4"/>
      <c r="AL51" s="4"/>
      <c r="AM51" s="4"/>
      <c r="AN51" s="7"/>
    </row>
    <row r="52" spans="1:40">
      <c r="A52" s="3"/>
      <c r="B52" s="4"/>
      <c r="C52" s="4"/>
      <c r="D52" s="5"/>
      <c r="E52" s="6"/>
      <c r="F52" s="7"/>
      <c r="G52" s="7"/>
      <c r="H52" s="4"/>
      <c r="I52" s="4"/>
      <c r="J52" s="4"/>
      <c r="K52" s="4"/>
      <c r="L52" s="4"/>
      <c r="M52" s="4"/>
      <c r="N52" s="4"/>
      <c r="O52" s="4"/>
      <c r="P52" s="4"/>
      <c r="Q52" s="4"/>
      <c r="R52" s="4"/>
      <c r="S52" s="4"/>
      <c r="T52" s="4"/>
      <c r="U52" s="4"/>
      <c r="V52" s="4"/>
      <c r="W52" s="4"/>
      <c r="X52" s="4"/>
      <c r="Y52" s="4"/>
      <c r="Z52" s="4"/>
      <c r="AA52" s="4"/>
      <c r="AB52" s="8"/>
      <c r="AC52" s="4"/>
      <c r="AD52" s="4"/>
      <c r="AE52" s="4"/>
      <c r="AF52" s="4"/>
      <c r="AG52" s="4"/>
      <c r="AH52" s="4"/>
      <c r="AI52" s="4"/>
      <c r="AJ52" s="4"/>
      <c r="AK52" s="4"/>
      <c r="AL52" s="4"/>
      <c r="AM52" s="4"/>
      <c r="AN52" s="7"/>
    </row>
    <row r="53" spans="1:40">
      <c r="A53" s="3"/>
      <c r="B53" s="4"/>
      <c r="C53" s="4"/>
      <c r="D53" s="5"/>
      <c r="E53" s="6"/>
      <c r="F53" s="7"/>
      <c r="G53" s="7"/>
      <c r="H53" s="4"/>
      <c r="I53" s="4"/>
      <c r="J53" s="4"/>
      <c r="K53" s="4"/>
      <c r="L53" s="4"/>
      <c r="M53" s="4"/>
      <c r="N53" s="4"/>
      <c r="O53" s="4"/>
      <c r="P53" s="4"/>
      <c r="Q53" s="4"/>
      <c r="R53" s="4"/>
      <c r="S53" s="4"/>
      <c r="T53" s="4"/>
      <c r="U53" s="4"/>
      <c r="V53" s="4"/>
      <c r="W53" s="4"/>
      <c r="X53" s="4"/>
      <c r="Y53" s="4"/>
      <c r="Z53" s="4"/>
      <c r="AA53" s="4"/>
      <c r="AB53" s="8"/>
      <c r="AC53" s="4"/>
      <c r="AD53" s="4"/>
      <c r="AE53" s="4"/>
      <c r="AF53" s="4"/>
      <c r="AG53" s="4"/>
      <c r="AH53" s="4"/>
      <c r="AI53" s="4"/>
      <c r="AJ53" s="4"/>
      <c r="AK53" s="4"/>
      <c r="AL53" s="4"/>
      <c r="AM53" s="4"/>
      <c r="AN53" s="7"/>
    </row>
    <row r="54" spans="1:40">
      <c r="A54" s="3"/>
      <c r="B54" s="4"/>
      <c r="C54" s="4"/>
      <c r="D54" s="5"/>
      <c r="E54" s="6"/>
      <c r="F54" s="7"/>
      <c r="G54" s="7"/>
      <c r="H54" s="4"/>
      <c r="I54" s="4"/>
      <c r="J54" s="4"/>
      <c r="K54" s="4"/>
      <c r="L54" s="4"/>
      <c r="M54" s="4"/>
      <c r="N54" s="4"/>
      <c r="O54" s="4"/>
      <c r="P54" s="4"/>
      <c r="Q54" s="4"/>
      <c r="R54" s="4"/>
      <c r="S54" s="4"/>
      <c r="T54" s="4"/>
      <c r="U54" s="4"/>
      <c r="V54" s="4"/>
      <c r="W54" s="4"/>
      <c r="X54" s="4"/>
      <c r="Y54" s="4"/>
      <c r="Z54" s="4"/>
      <c r="AA54" s="4"/>
      <c r="AB54" s="8"/>
      <c r="AC54" s="4"/>
      <c r="AD54" s="4"/>
      <c r="AE54" s="4"/>
      <c r="AF54" s="4"/>
      <c r="AG54" s="4"/>
      <c r="AH54" s="4"/>
      <c r="AI54" s="4"/>
      <c r="AJ54" s="4"/>
      <c r="AK54" s="4"/>
      <c r="AL54" s="4"/>
      <c r="AM54" s="4"/>
      <c r="AN54" s="7"/>
    </row>
    <row r="55" spans="1:40">
      <c r="A55" s="3"/>
      <c r="B55" s="4"/>
      <c r="C55" s="4"/>
      <c r="D55" s="5"/>
      <c r="E55" s="6"/>
      <c r="F55" s="7"/>
      <c r="G55" s="7"/>
      <c r="H55" s="4"/>
      <c r="I55" s="4"/>
      <c r="J55" s="4"/>
      <c r="K55" s="4"/>
      <c r="L55" s="4"/>
      <c r="M55" s="4"/>
      <c r="N55" s="4"/>
      <c r="O55" s="4"/>
      <c r="P55" s="4"/>
      <c r="Q55" s="4"/>
      <c r="R55" s="4"/>
      <c r="S55" s="4"/>
      <c r="T55" s="4"/>
      <c r="U55" s="4"/>
      <c r="V55" s="4"/>
      <c r="W55" s="4"/>
      <c r="X55" s="4"/>
      <c r="Y55" s="4"/>
      <c r="Z55" s="4"/>
      <c r="AA55" s="4"/>
      <c r="AB55" s="8"/>
      <c r="AC55" s="4"/>
      <c r="AD55" s="4"/>
      <c r="AE55" s="4"/>
      <c r="AF55" s="4"/>
      <c r="AG55" s="4"/>
      <c r="AH55" s="4"/>
      <c r="AI55" s="4"/>
      <c r="AJ55" s="4"/>
      <c r="AK55" s="4"/>
      <c r="AL55" s="4"/>
      <c r="AM55" s="4"/>
      <c r="AN55" s="7"/>
    </row>
    <row r="56" spans="1:40">
      <c r="A56" s="3"/>
      <c r="B56" s="4"/>
      <c r="C56" s="4"/>
      <c r="D56" s="5"/>
      <c r="E56" s="6"/>
      <c r="F56" s="7"/>
      <c r="G56" s="7"/>
      <c r="H56" s="4"/>
      <c r="I56" s="4"/>
      <c r="J56" s="4"/>
      <c r="K56" s="4"/>
      <c r="L56" s="4"/>
      <c r="M56" s="4"/>
      <c r="N56" s="4"/>
      <c r="O56" s="4"/>
      <c r="P56" s="4"/>
      <c r="Q56" s="4"/>
      <c r="R56" s="4"/>
      <c r="S56" s="4"/>
      <c r="T56" s="4"/>
      <c r="U56" s="4"/>
      <c r="V56" s="4"/>
      <c r="W56" s="4"/>
      <c r="X56" s="4"/>
      <c r="Y56" s="4"/>
      <c r="Z56" s="4"/>
      <c r="AA56" s="4"/>
      <c r="AB56" s="8"/>
      <c r="AC56" s="4"/>
      <c r="AD56" s="4"/>
      <c r="AE56" s="4"/>
      <c r="AF56" s="4"/>
      <c r="AG56" s="4"/>
      <c r="AH56" s="4"/>
      <c r="AI56" s="4"/>
      <c r="AJ56" s="4"/>
      <c r="AK56" s="4"/>
      <c r="AL56" s="4"/>
      <c r="AM56" s="4"/>
      <c r="AN56" s="7"/>
    </row>
    <row r="57" spans="1:40">
      <c r="A57" s="3"/>
      <c r="B57" s="4"/>
      <c r="C57" s="4"/>
      <c r="D57" s="5"/>
      <c r="E57" s="6"/>
      <c r="F57" s="7"/>
      <c r="G57" s="7"/>
      <c r="H57" s="4"/>
      <c r="I57" s="4"/>
      <c r="J57" s="4"/>
      <c r="K57" s="4"/>
      <c r="L57" s="4"/>
      <c r="M57" s="4"/>
      <c r="N57" s="4"/>
      <c r="O57" s="4"/>
      <c r="P57" s="4"/>
      <c r="Q57" s="4"/>
      <c r="R57" s="4"/>
      <c r="S57" s="4"/>
      <c r="T57" s="4"/>
      <c r="U57" s="4"/>
      <c r="V57" s="4"/>
      <c r="W57" s="4"/>
      <c r="X57" s="4"/>
      <c r="Y57" s="4"/>
      <c r="Z57" s="4"/>
      <c r="AA57" s="4"/>
      <c r="AB57" s="8"/>
      <c r="AC57" s="4"/>
      <c r="AD57" s="4"/>
      <c r="AE57" s="4"/>
      <c r="AF57" s="4"/>
      <c r="AG57" s="4"/>
      <c r="AH57" s="4"/>
      <c r="AI57" s="4"/>
      <c r="AJ57" s="4"/>
      <c r="AK57" s="4"/>
      <c r="AL57" s="4"/>
      <c r="AM57" s="4"/>
      <c r="AN57" s="7"/>
    </row>
    <row r="58" spans="1:40">
      <c r="A58" s="3"/>
      <c r="B58" s="4"/>
      <c r="C58" s="4"/>
      <c r="D58" s="5"/>
      <c r="E58" s="6"/>
      <c r="F58" s="7"/>
      <c r="G58" s="7"/>
      <c r="H58" s="4"/>
      <c r="I58" s="4"/>
      <c r="J58" s="4"/>
      <c r="K58" s="4"/>
      <c r="L58" s="4"/>
      <c r="M58" s="4"/>
      <c r="N58" s="4"/>
      <c r="O58" s="4"/>
      <c r="P58" s="4"/>
      <c r="Q58" s="4"/>
      <c r="R58" s="4"/>
      <c r="S58" s="4"/>
      <c r="T58" s="4"/>
      <c r="U58" s="4"/>
      <c r="V58" s="4"/>
      <c r="W58" s="4"/>
      <c r="X58" s="4"/>
      <c r="Y58" s="4"/>
      <c r="Z58" s="4"/>
      <c r="AA58" s="4"/>
      <c r="AB58" s="8"/>
      <c r="AC58" s="4"/>
      <c r="AD58" s="4"/>
      <c r="AE58" s="4"/>
      <c r="AF58" s="4"/>
      <c r="AG58" s="4"/>
      <c r="AH58" s="4"/>
      <c r="AI58" s="4"/>
      <c r="AJ58" s="4"/>
      <c r="AK58" s="4"/>
      <c r="AL58" s="4"/>
      <c r="AM58" s="4"/>
      <c r="AN58" s="7"/>
    </row>
    <row r="59" spans="1:40">
      <c r="A59" s="3"/>
      <c r="B59" s="4"/>
      <c r="C59" s="4"/>
      <c r="D59" s="5"/>
      <c r="E59" s="6"/>
      <c r="F59" s="7"/>
      <c r="G59" s="7"/>
      <c r="H59" s="4"/>
      <c r="I59" s="4"/>
      <c r="J59" s="4"/>
      <c r="K59" s="4"/>
      <c r="L59" s="4"/>
      <c r="M59" s="4"/>
      <c r="N59" s="4"/>
      <c r="O59" s="4"/>
      <c r="P59" s="4"/>
      <c r="Q59" s="4"/>
      <c r="R59" s="4"/>
      <c r="S59" s="4"/>
      <c r="T59" s="4"/>
      <c r="U59" s="4"/>
      <c r="V59" s="4"/>
      <c r="W59" s="4"/>
      <c r="X59" s="4"/>
      <c r="Y59" s="4"/>
      <c r="Z59" s="4"/>
      <c r="AA59" s="4"/>
      <c r="AB59" s="8"/>
      <c r="AC59" s="4"/>
      <c r="AD59" s="4"/>
      <c r="AE59" s="4"/>
      <c r="AF59" s="4"/>
      <c r="AG59" s="4"/>
      <c r="AH59" s="4"/>
      <c r="AI59" s="4"/>
      <c r="AJ59" s="4"/>
      <c r="AK59" s="4"/>
      <c r="AL59" s="4"/>
      <c r="AM59" s="4"/>
      <c r="AN59" s="7"/>
    </row>
    <row r="60" spans="1:40">
      <c r="A60" s="3"/>
      <c r="B60" s="4"/>
      <c r="C60" s="4"/>
      <c r="D60" s="5"/>
      <c r="E60" s="6"/>
      <c r="F60" s="7"/>
      <c r="G60" s="7"/>
      <c r="H60" s="4"/>
      <c r="I60" s="4"/>
      <c r="J60" s="4"/>
      <c r="K60" s="4"/>
      <c r="L60" s="4"/>
      <c r="M60" s="4"/>
      <c r="N60" s="4"/>
      <c r="O60" s="4"/>
      <c r="P60" s="4"/>
      <c r="Q60" s="4"/>
      <c r="R60" s="4"/>
      <c r="S60" s="4"/>
      <c r="T60" s="4"/>
      <c r="U60" s="4"/>
      <c r="V60" s="4"/>
      <c r="W60" s="4"/>
      <c r="X60" s="4"/>
      <c r="Y60" s="4"/>
      <c r="Z60" s="4"/>
      <c r="AA60" s="4"/>
      <c r="AB60" s="8"/>
      <c r="AC60" s="4"/>
      <c r="AD60" s="4"/>
      <c r="AE60" s="4"/>
      <c r="AF60" s="4"/>
      <c r="AG60" s="4"/>
      <c r="AH60" s="4"/>
      <c r="AI60" s="4"/>
      <c r="AJ60" s="4"/>
      <c r="AK60" s="4"/>
      <c r="AL60" s="4"/>
      <c r="AM60" s="4"/>
      <c r="AN60" s="7"/>
    </row>
    <row r="61" spans="1:40">
      <c r="A61" s="3"/>
      <c r="B61" s="4"/>
      <c r="C61" s="4"/>
      <c r="D61" s="5"/>
      <c r="E61" s="6"/>
      <c r="F61" s="7"/>
      <c r="G61" s="7"/>
      <c r="H61" s="4"/>
      <c r="I61" s="4"/>
      <c r="J61" s="4"/>
      <c r="K61" s="4"/>
      <c r="L61" s="4"/>
      <c r="M61" s="4"/>
      <c r="N61" s="4"/>
      <c r="O61" s="4"/>
      <c r="P61" s="4"/>
      <c r="Q61" s="4"/>
      <c r="R61" s="4"/>
      <c r="S61" s="4"/>
      <c r="T61" s="4"/>
      <c r="U61" s="4"/>
      <c r="V61" s="4"/>
      <c r="W61" s="4"/>
      <c r="X61" s="4"/>
      <c r="Y61" s="4"/>
      <c r="Z61" s="4"/>
      <c r="AA61" s="4"/>
      <c r="AB61" s="8"/>
      <c r="AC61" s="4"/>
      <c r="AD61" s="4"/>
      <c r="AE61" s="4"/>
      <c r="AF61" s="4"/>
      <c r="AG61" s="4"/>
      <c r="AH61" s="4"/>
      <c r="AI61" s="4"/>
      <c r="AJ61" s="4"/>
      <c r="AK61" s="4"/>
      <c r="AL61" s="4"/>
      <c r="AM61" s="4"/>
      <c r="AN61" s="7"/>
    </row>
    <row r="62" spans="1:40">
      <c r="A62" s="3"/>
      <c r="B62" s="4"/>
      <c r="C62" s="4"/>
      <c r="D62" s="5"/>
      <c r="E62" s="6"/>
      <c r="F62" s="7"/>
      <c r="G62" s="7"/>
      <c r="H62" s="4"/>
      <c r="I62" s="4"/>
      <c r="J62" s="4"/>
      <c r="K62" s="4"/>
      <c r="L62" s="4"/>
      <c r="M62" s="4"/>
      <c r="N62" s="4"/>
      <c r="O62" s="4"/>
      <c r="P62" s="4"/>
      <c r="Q62" s="4"/>
      <c r="R62" s="4"/>
      <c r="S62" s="4"/>
      <c r="T62" s="4"/>
      <c r="U62" s="4"/>
      <c r="V62" s="4"/>
      <c r="W62" s="4"/>
      <c r="X62" s="4"/>
      <c r="Y62" s="4"/>
      <c r="Z62" s="4"/>
      <c r="AA62" s="4"/>
      <c r="AB62" s="8"/>
      <c r="AC62" s="4"/>
      <c r="AD62" s="4"/>
      <c r="AE62" s="4"/>
      <c r="AF62" s="4"/>
      <c r="AG62" s="4"/>
      <c r="AH62" s="4"/>
      <c r="AI62" s="4"/>
      <c r="AJ62" s="4"/>
      <c r="AK62" s="4"/>
      <c r="AL62" s="4"/>
      <c r="AM62" s="4"/>
      <c r="AN62" s="7"/>
    </row>
    <row r="63" spans="1:40">
      <c r="A63" s="12"/>
      <c r="B63" s="13"/>
      <c r="C63" s="13"/>
      <c r="D63" s="14"/>
      <c r="E63" s="15"/>
      <c r="F63" s="16"/>
      <c r="G63" s="17"/>
      <c r="H63" s="13">
        <f t="shared" ref="H63:AH63" si="0">COUNTIF(H3:H62,"X")</f>
        <v>16</v>
      </c>
      <c r="I63" s="13">
        <f t="shared" si="0"/>
        <v>1</v>
      </c>
      <c r="J63" s="13">
        <f t="shared" si="0"/>
        <v>0</v>
      </c>
      <c r="K63" s="13">
        <f t="shared" si="0"/>
        <v>0</v>
      </c>
      <c r="L63" s="13">
        <f t="shared" si="0"/>
        <v>2</v>
      </c>
      <c r="M63" s="13">
        <f t="shared" si="0"/>
        <v>0</v>
      </c>
      <c r="N63" s="13">
        <f t="shared" si="0"/>
        <v>0</v>
      </c>
      <c r="O63" s="13">
        <f t="shared" si="0"/>
        <v>3</v>
      </c>
      <c r="P63" s="13">
        <f t="shared" si="0"/>
        <v>0</v>
      </c>
      <c r="Q63" s="13">
        <f t="shared" si="0"/>
        <v>1</v>
      </c>
      <c r="R63" s="13">
        <f t="shared" si="0"/>
        <v>1</v>
      </c>
      <c r="S63" s="13">
        <f t="shared" si="0"/>
        <v>0</v>
      </c>
      <c r="T63" s="13">
        <f t="shared" si="0"/>
        <v>2</v>
      </c>
      <c r="U63" s="13">
        <f t="shared" si="0"/>
        <v>0</v>
      </c>
      <c r="V63" s="13">
        <f t="shared" si="0"/>
        <v>3</v>
      </c>
      <c r="W63" s="13">
        <f t="shared" si="0"/>
        <v>0</v>
      </c>
      <c r="X63" s="13">
        <f t="shared" si="0"/>
        <v>0</v>
      </c>
      <c r="Y63" s="13">
        <f t="shared" si="0"/>
        <v>0</v>
      </c>
      <c r="Z63" s="13">
        <f t="shared" si="0"/>
        <v>1</v>
      </c>
      <c r="AA63" s="13">
        <f t="shared" si="0"/>
        <v>4</v>
      </c>
      <c r="AB63" s="13">
        <f t="shared" si="0"/>
        <v>1</v>
      </c>
      <c r="AC63" s="13">
        <f t="shared" si="0"/>
        <v>6</v>
      </c>
      <c r="AD63" s="13">
        <f t="shared" si="0"/>
        <v>0</v>
      </c>
      <c r="AE63" s="13">
        <f t="shared" si="0"/>
        <v>0</v>
      </c>
      <c r="AF63" s="13">
        <f t="shared" si="0"/>
        <v>0</v>
      </c>
      <c r="AG63" s="13">
        <f t="shared" si="0"/>
        <v>0</v>
      </c>
      <c r="AH63" s="13">
        <f t="shared" si="0"/>
        <v>1</v>
      </c>
      <c r="AI63" s="13">
        <f>COUNTIF(AJ3:AJ62,"X")</f>
        <v>1</v>
      </c>
      <c r="AJ63" s="13">
        <f>COUNTIF(AJ3:AJ62,"X")</f>
        <v>1</v>
      </c>
      <c r="AK63" s="13">
        <f>COUNTIF(AK3:AK62,"X")</f>
        <v>0</v>
      </c>
      <c r="AL63" s="13">
        <f>COUNTIF(AL3:AL62,"X")</f>
        <v>0</v>
      </c>
      <c r="AM63" s="13">
        <f>COUNTIF(AM3:AM62,"X")</f>
        <v>4</v>
      </c>
      <c r="AN63" s="16"/>
    </row>
    <row r="64" spans="1:40">
      <c r="A64" s="18"/>
      <c r="B64" s="172"/>
      <c r="C64" s="172"/>
      <c r="D64" s="19"/>
      <c r="E64" s="20"/>
      <c r="F64" s="21"/>
      <c r="G64" s="22"/>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1:40">
      <c r="A65" s="18"/>
      <c r="B65" s="50"/>
      <c r="C65" s="50"/>
      <c r="D65" s="19"/>
      <c r="E65" s="20"/>
      <c r="F65" s="21"/>
      <c r="G65" s="22"/>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1:40">
      <c r="A66" s="18"/>
      <c r="B66" s="50"/>
      <c r="C66" s="50"/>
      <c r="D66" s="19"/>
      <c r="E66" s="20"/>
      <c r="F66" s="21"/>
      <c r="G66" s="22"/>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1:40">
      <c r="A67" s="18"/>
      <c r="B67" s="50"/>
      <c r="C67" s="50"/>
      <c r="D67" s="19"/>
      <c r="E67" s="20"/>
      <c r="F67" s="21"/>
      <c r="G67" s="22"/>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1:40">
      <c r="A68" s="18"/>
      <c r="B68" s="50"/>
      <c r="C68" s="50"/>
      <c r="D68" s="19"/>
      <c r="E68" s="20"/>
      <c r="F68" s="21"/>
      <c r="G68" s="22"/>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1:40" ht="16.5">
      <c r="A69" s="18"/>
      <c r="B69" s="50"/>
      <c r="C69" s="50"/>
      <c r="D69" s="19"/>
      <c r="E69" s="72" t="s">
        <v>1683</v>
      </c>
      <c r="F69" s="21"/>
      <c r="G69" s="22"/>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1:40" ht="15.75">
      <c r="A70" s="18"/>
      <c r="B70" s="50"/>
      <c r="C70" s="50"/>
      <c r="D70" s="19"/>
      <c r="E70" s="76">
        <v>2025</v>
      </c>
      <c r="F70" s="21"/>
      <c r="G70" s="22"/>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row>
    <row r="71" spans="1:40">
      <c r="A71" s="18"/>
      <c r="B71" s="24"/>
      <c r="C71" s="24"/>
      <c r="D71" s="19"/>
      <c r="E71" s="173" t="s">
        <v>1153</v>
      </c>
      <c r="F71" s="173"/>
      <c r="H71" s="21"/>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row>
    <row r="72" spans="1:40" ht="27">
      <c r="A72" s="18"/>
      <c r="B72" s="24"/>
      <c r="C72" s="24"/>
      <c r="D72" s="19"/>
      <c r="E72" s="6" t="s">
        <v>1332</v>
      </c>
      <c r="F72" s="5">
        <f>H63</f>
        <v>16</v>
      </c>
      <c r="H72" s="21"/>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row>
    <row r="73" spans="1:40">
      <c r="A73" s="18"/>
      <c r="B73" s="24"/>
      <c r="C73" s="24"/>
      <c r="D73" s="19"/>
      <c r="E73" s="6" t="s">
        <v>6</v>
      </c>
      <c r="F73" s="5">
        <f>I63+J63+K63+L63+M63</f>
        <v>3</v>
      </c>
      <c r="G73" s="214"/>
      <c r="H73" s="214"/>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row>
    <row r="74" spans="1:40">
      <c r="A74" s="18"/>
      <c r="B74" s="24"/>
      <c r="C74" s="24"/>
      <c r="D74" s="19"/>
      <c r="E74" s="6" t="s">
        <v>1333</v>
      </c>
      <c r="F74" s="5">
        <f>N63+O63+P63+Q63+R63+S63+T63+U63+V63+W63+X63+Y63+Z63+AA63</f>
        <v>15</v>
      </c>
      <c r="G74" s="80"/>
      <c r="H74" s="80"/>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row>
    <row r="75" spans="1:40" ht="27">
      <c r="A75" s="18"/>
      <c r="B75" s="24"/>
      <c r="C75" s="24"/>
      <c r="D75" s="19"/>
      <c r="E75" s="6" t="s">
        <v>1334</v>
      </c>
      <c r="F75" s="5">
        <f>AB63</f>
        <v>1</v>
      </c>
      <c r="G75" s="80"/>
      <c r="H75" s="80"/>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row>
    <row r="76" spans="1:40">
      <c r="A76" s="18"/>
      <c r="B76" s="24"/>
      <c r="C76" s="24"/>
      <c r="D76" s="19"/>
      <c r="E76" s="6" t="s">
        <v>9</v>
      </c>
      <c r="F76" s="5">
        <f>AC63</f>
        <v>6</v>
      </c>
      <c r="G76" s="80"/>
      <c r="H76" s="80"/>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row>
    <row r="77" spans="1:40" ht="27">
      <c r="A77" s="18"/>
      <c r="B77" s="24"/>
      <c r="C77" s="24"/>
      <c r="D77" s="19"/>
      <c r="E77" s="6" t="s">
        <v>1335</v>
      </c>
      <c r="F77" s="5">
        <f>AD63+AE63+AF63+AG63</f>
        <v>0</v>
      </c>
      <c r="G77" s="80"/>
      <c r="H77" s="80"/>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row>
    <row r="78" spans="1:40" ht="27">
      <c r="A78" s="18"/>
      <c r="B78" s="24"/>
      <c r="C78" s="24"/>
      <c r="D78" s="19"/>
      <c r="E78" s="6" t="s">
        <v>11</v>
      </c>
      <c r="F78" s="5">
        <f>AH63+AI63+AJ63+AK63+AL63+AM63</f>
        <v>7</v>
      </c>
      <c r="G78" s="80"/>
      <c r="H78" s="80"/>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row>
    <row r="79" spans="1:40">
      <c r="A79" s="18"/>
      <c r="B79" s="24"/>
      <c r="C79" s="24"/>
      <c r="D79" s="19"/>
      <c r="E79" s="52" t="s">
        <v>658</v>
      </c>
      <c r="F79" s="79">
        <f>SUM(F72:F78)</f>
        <v>48</v>
      </c>
      <c r="G79" s="80"/>
      <c r="H79" s="80"/>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row>
    <row r="80" spans="1:40">
      <c r="A80" s="18"/>
      <c r="B80" s="24"/>
      <c r="C80" s="24"/>
      <c r="D80" s="19"/>
      <c r="G80" s="80"/>
      <c r="H80" s="80"/>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row>
    <row r="81" spans="7:8">
      <c r="G81" s="81"/>
      <c r="H81" s="81"/>
    </row>
  </sheetData>
  <mergeCells count="16">
    <mergeCell ref="AN1:AN2"/>
    <mergeCell ref="B64:C64"/>
    <mergeCell ref="G73:H73"/>
    <mergeCell ref="I1:M1"/>
    <mergeCell ref="N1:AA1"/>
    <mergeCell ref="AB1:AB2"/>
    <mergeCell ref="AC1:AC2"/>
    <mergeCell ref="AD1:AG1"/>
    <mergeCell ref="AH1:AM1"/>
    <mergeCell ref="H1:H2"/>
    <mergeCell ref="E71:F71"/>
    <mergeCell ref="A1:A2"/>
    <mergeCell ref="D1:D2"/>
    <mergeCell ref="E1:E2"/>
    <mergeCell ref="F1:F2"/>
    <mergeCell ref="G1:G2"/>
  </mergeCells>
  <pageMargins left="0.7" right="0.7" top="0.75" bottom="0.75" header="0.3" footer="0.3"/>
  <pageSetup paperSize="9"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AN61"/>
  <sheetViews>
    <sheetView topLeftCell="E31" workbookViewId="0">
      <selection activeCell="D9" sqref="D9"/>
    </sheetView>
  </sheetViews>
  <sheetFormatPr baseColWidth="10" defaultRowHeight="15"/>
  <cols>
    <col min="1" max="1" width="8.5703125" customWidth="1"/>
    <col min="2" max="2" width="2.85546875" customWidth="1"/>
    <col min="3" max="3" width="3" customWidth="1"/>
    <col min="4" max="4" width="5" customWidth="1"/>
    <col min="7" max="7" width="25.85546875" customWidth="1"/>
    <col min="8" max="8" width="2.28515625" customWidth="1"/>
    <col min="9" max="9" width="2.42578125" customWidth="1"/>
    <col min="10" max="13" width="2" customWidth="1"/>
    <col min="14" max="14" width="2.42578125" customWidth="1"/>
    <col min="15" max="16" width="2" customWidth="1"/>
    <col min="17" max="17" width="2.5703125" customWidth="1"/>
    <col min="18" max="18" width="2" customWidth="1"/>
    <col min="19" max="19" width="1.85546875" customWidth="1"/>
    <col min="20" max="21" width="2.28515625" customWidth="1"/>
    <col min="22" max="22" width="2.140625" customWidth="1"/>
    <col min="23" max="23" width="2.28515625" customWidth="1"/>
    <col min="24" max="25" width="2.140625" customWidth="1"/>
    <col min="26" max="27" width="2" customWidth="1"/>
    <col min="28" max="29" width="2.140625" customWidth="1"/>
    <col min="30" max="32" width="2" customWidth="1"/>
    <col min="33" max="33" width="2.140625" customWidth="1"/>
    <col min="34" max="35" width="2" customWidth="1"/>
    <col min="36" max="36" width="1.7109375" customWidth="1"/>
    <col min="37" max="37" width="2.28515625" customWidth="1"/>
    <col min="38" max="39" width="2" customWidth="1"/>
    <col min="40" max="40" width="2.7109375" customWidth="1"/>
  </cols>
  <sheetData>
    <row r="1" spans="1:40" ht="51.75">
      <c r="A1" s="208" t="s">
        <v>1771</v>
      </c>
      <c r="B1" s="75" t="s">
        <v>1</v>
      </c>
      <c r="C1" s="75"/>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84">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40.5">
      <c r="A3" s="3">
        <v>45962</v>
      </c>
      <c r="B3" s="4"/>
      <c r="C3" s="4" t="s">
        <v>94</v>
      </c>
      <c r="D3" s="5"/>
      <c r="E3" s="6" t="s">
        <v>411</v>
      </c>
      <c r="F3" s="7" t="s">
        <v>1779</v>
      </c>
      <c r="G3" s="7" t="s">
        <v>1780</v>
      </c>
      <c r="H3" s="4"/>
      <c r="I3" s="4"/>
      <c r="J3" s="4"/>
      <c r="K3" s="4"/>
      <c r="L3" s="4"/>
      <c r="M3" s="4"/>
      <c r="N3" s="4"/>
      <c r="O3" s="4"/>
      <c r="P3" s="4"/>
      <c r="Q3" s="4"/>
      <c r="R3" s="4" t="s">
        <v>94</v>
      </c>
      <c r="S3" s="4"/>
      <c r="T3" s="4"/>
      <c r="U3" s="4"/>
      <c r="V3" s="4"/>
      <c r="W3" s="4"/>
      <c r="X3" s="4"/>
      <c r="Y3" s="4"/>
      <c r="Z3" s="4"/>
      <c r="AA3" s="4"/>
      <c r="AB3" s="8"/>
      <c r="AC3" s="4"/>
      <c r="AD3" s="4"/>
      <c r="AE3" s="4"/>
      <c r="AF3" s="4"/>
      <c r="AG3" s="4"/>
      <c r="AH3" s="4"/>
      <c r="AI3" s="4"/>
      <c r="AJ3" s="4"/>
      <c r="AK3" s="4"/>
      <c r="AL3" s="4"/>
      <c r="AM3" s="4"/>
      <c r="AN3" s="7"/>
    </row>
    <row r="4" spans="1:40" ht="54">
      <c r="A4" s="3">
        <v>45962</v>
      </c>
      <c r="B4" s="4"/>
      <c r="C4" s="4" t="s">
        <v>94</v>
      </c>
      <c r="D4" s="5"/>
      <c r="E4" s="6" t="s">
        <v>411</v>
      </c>
      <c r="F4" s="7" t="s">
        <v>1781</v>
      </c>
      <c r="G4" s="7" t="s">
        <v>1782</v>
      </c>
      <c r="H4" s="4" t="s">
        <v>94</v>
      </c>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c r="AN4" s="7"/>
    </row>
    <row r="5" spans="1:40" ht="54">
      <c r="A5" s="3">
        <v>45962</v>
      </c>
      <c r="B5" s="4"/>
      <c r="C5" s="4" t="s">
        <v>94</v>
      </c>
      <c r="D5" s="5"/>
      <c r="E5" s="6" t="s">
        <v>411</v>
      </c>
      <c r="F5" s="7" t="s">
        <v>1783</v>
      </c>
      <c r="G5" s="7" t="s">
        <v>1784</v>
      </c>
      <c r="H5" s="4" t="s">
        <v>94</v>
      </c>
      <c r="I5" s="4"/>
      <c r="J5" s="4"/>
      <c r="K5" s="4"/>
      <c r="L5" s="4"/>
      <c r="M5" s="4"/>
      <c r="N5" s="4"/>
      <c r="O5" s="4"/>
      <c r="P5" s="4"/>
      <c r="Q5" s="4"/>
      <c r="R5" s="4"/>
      <c r="S5" s="4"/>
      <c r="T5" s="4"/>
      <c r="U5" s="4"/>
      <c r="V5" s="4"/>
      <c r="W5" s="4"/>
      <c r="X5" s="4"/>
      <c r="Y5" s="4"/>
      <c r="Z5" s="4"/>
      <c r="AA5" s="4"/>
      <c r="AB5" s="8"/>
      <c r="AC5" s="4"/>
      <c r="AD5" s="4"/>
      <c r="AE5" s="4"/>
      <c r="AF5" s="4"/>
      <c r="AG5" s="4"/>
      <c r="AH5" s="4"/>
      <c r="AI5" s="4"/>
      <c r="AJ5" s="4"/>
      <c r="AK5" s="4"/>
      <c r="AL5" s="4"/>
      <c r="AM5" s="4"/>
      <c r="AN5" s="7"/>
    </row>
    <row r="6" spans="1:40" ht="40.5">
      <c r="A6" s="3">
        <v>45962</v>
      </c>
      <c r="B6" s="4"/>
      <c r="C6" s="4" t="s">
        <v>94</v>
      </c>
      <c r="D6" s="5"/>
      <c r="E6" s="6" t="s">
        <v>411</v>
      </c>
      <c r="F6" s="7" t="s">
        <v>1785</v>
      </c>
      <c r="G6" s="7" t="s">
        <v>1786</v>
      </c>
      <c r="H6" s="4" t="s">
        <v>94</v>
      </c>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c r="AN6" s="7"/>
    </row>
    <row r="7" spans="1:40" ht="40.5">
      <c r="A7" s="3">
        <v>45965</v>
      </c>
      <c r="B7" s="4"/>
      <c r="C7" s="4" t="s">
        <v>94</v>
      </c>
      <c r="D7" s="5"/>
      <c r="E7" s="6" t="s">
        <v>419</v>
      </c>
      <c r="F7" s="7"/>
      <c r="G7" s="7" t="s">
        <v>1787</v>
      </c>
      <c r="H7" s="4"/>
      <c r="I7" s="4"/>
      <c r="J7" s="4"/>
      <c r="K7" s="4"/>
      <c r="L7" s="4"/>
      <c r="M7" s="4"/>
      <c r="N7" s="4"/>
      <c r="O7" s="4"/>
      <c r="P7" s="4" t="s">
        <v>94</v>
      </c>
      <c r="Q7" s="4"/>
      <c r="R7" s="4"/>
      <c r="S7" s="4"/>
      <c r="T7" s="4"/>
      <c r="U7" s="4"/>
      <c r="V7" s="4"/>
      <c r="W7" s="4"/>
      <c r="X7" s="4"/>
      <c r="Y7" s="4"/>
      <c r="Z7" s="4"/>
      <c r="AA7" s="4"/>
      <c r="AB7" s="8"/>
      <c r="AC7" s="4"/>
      <c r="AD7" s="4"/>
      <c r="AE7" s="4"/>
      <c r="AF7" s="4"/>
      <c r="AG7" s="4"/>
      <c r="AH7" s="4"/>
      <c r="AI7" s="4"/>
      <c r="AJ7" s="4"/>
      <c r="AK7" s="4"/>
      <c r="AL7" s="4"/>
      <c r="AM7" s="4"/>
      <c r="AN7" s="7"/>
    </row>
    <row r="8" spans="1:40" ht="54">
      <c r="A8" s="3">
        <v>45967</v>
      </c>
      <c r="B8" s="4"/>
      <c r="C8" s="4" t="s">
        <v>94</v>
      </c>
      <c r="D8" s="5"/>
      <c r="E8" s="6" t="s">
        <v>411</v>
      </c>
      <c r="F8" s="7"/>
      <c r="G8" s="7" t="s">
        <v>1788</v>
      </c>
      <c r="H8" s="4" t="s">
        <v>94</v>
      </c>
      <c r="I8" s="4"/>
      <c r="J8" s="4"/>
      <c r="K8" s="4"/>
      <c r="L8" s="4"/>
      <c r="M8" s="4"/>
      <c r="N8" s="4"/>
      <c r="O8" s="4"/>
      <c r="P8" s="4"/>
      <c r="Q8" s="4"/>
      <c r="R8" s="4"/>
      <c r="S8" s="4"/>
      <c r="T8" s="4"/>
      <c r="U8" s="4"/>
      <c r="V8" s="4"/>
      <c r="W8" s="4"/>
      <c r="X8" s="4"/>
      <c r="Y8" s="4"/>
      <c r="Z8" s="4"/>
      <c r="AA8" s="4"/>
      <c r="AB8" s="8"/>
      <c r="AC8" s="4"/>
      <c r="AD8" s="4"/>
      <c r="AE8" s="4"/>
      <c r="AF8" s="4"/>
      <c r="AG8" s="4"/>
      <c r="AH8" s="4"/>
      <c r="AI8" s="4"/>
      <c r="AJ8" s="4"/>
      <c r="AK8" s="4"/>
      <c r="AL8" s="4"/>
      <c r="AM8" s="4"/>
      <c r="AN8" s="7"/>
    </row>
    <row r="9" spans="1:40" ht="54">
      <c r="A9" s="3">
        <v>45969</v>
      </c>
      <c r="B9" s="4" t="s">
        <v>41</v>
      </c>
      <c r="C9" s="4"/>
      <c r="D9" s="5"/>
      <c r="E9" s="6" t="s">
        <v>435</v>
      </c>
      <c r="F9" s="6" t="s">
        <v>1772</v>
      </c>
      <c r="G9" s="7" t="s">
        <v>1773</v>
      </c>
      <c r="H9" s="4"/>
      <c r="I9" s="4"/>
      <c r="J9" s="4"/>
      <c r="K9" s="4"/>
      <c r="L9" s="4"/>
      <c r="M9" s="4"/>
      <c r="N9" s="4"/>
      <c r="O9" s="4" t="s">
        <v>41</v>
      </c>
      <c r="P9" s="4"/>
      <c r="Q9" s="4"/>
      <c r="R9" s="4"/>
      <c r="S9" s="4"/>
      <c r="T9" s="4"/>
      <c r="U9" s="4"/>
      <c r="V9" s="4"/>
      <c r="W9" s="4"/>
      <c r="X9" s="4"/>
      <c r="Y9" s="4"/>
      <c r="Z9" s="4"/>
      <c r="AA9" s="4"/>
      <c r="AB9" s="8"/>
      <c r="AC9" s="4"/>
      <c r="AD9" s="4"/>
      <c r="AE9" s="4"/>
      <c r="AF9" s="4"/>
      <c r="AG9" s="4"/>
      <c r="AH9" s="4"/>
      <c r="AI9" s="4"/>
      <c r="AJ9" s="4"/>
      <c r="AK9" s="4"/>
      <c r="AL9" s="4"/>
      <c r="AM9" s="4"/>
      <c r="AN9" s="7"/>
    </row>
    <row r="10" spans="1:40" ht="67.5">
      <c r="A10" s="3">
        <v>45970</v>
      </c>
      <c r="B10" s="4"/>
      <c r="C10" s="4" t="s">
        <v>41</v>
      </c>
      <c r="D10" s="5"/>
      <c r="E10" s="6" t="s">
        <v>435</v>
      </c>
      <c r="F10" s="7" t="s">
        <v>1774</v>
      </c>
      <c r="G10" s="7" t="s">
        <v>1775</v>
      </c>
      <c r="H10" s="4" t="s">
        <v>41</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54">
      <c r="A11" s="3">
        <v>45970</v>
      </c>
      <c r="B11" s="4"/>
      <c r="C11" s="4" t="s">
        <v>41</v>
      </c>
      <c r="D11" s="5"/>
      <c r="E11" s="6" t="s">
        <v>435</v>
      </c>
      <c r="F11" s="6" t="s">
        <v>1776</v>
      </c>
      <c r="G11" s="7" t="s">
        <v>1777</v>
      </c>
      <c r="H11" s="4" t="s">
        <v>41</v>
      </c>
      <c r="I11" s="4"/>
      <c r="J11" s="4"/>
      <c r="K11" s="4"/>
      <c r="L11" s="4"/>
      <c r="M11" s="4"/>
      <c r="N11" s="4"/>
      <c r="O11" s="4"/>
      <c r="P11" s="4"/>
      <c r="Q11" s="4"/>
      <c r="R11" s="4"/>
      <c r="S11" s="4"/>
      <c r="T11" s="4"/>
      <c r="U11" s="4"/>
      <c r="V11" s="4"/>
      <c r="W11" s="4"/>
      <c r="X11" s="4"/>
      <c r="Y11" s="4"/>
      <c r="Z11" s="4"/>
      <c r="AA11" s="4"/>
      <c r="AB11" s="8"/>
      <c r="AC11" s="4"/>
      <c r="AD11" s="4"/>
      <c r="AE11" s="4"/>
      <c r="AF11" s="4"/>
      <c r="AG11" s="4"/>
      <c r="AH11" s="4"/>
      <c r="AI11" s="4"/>
      <c r="AJ11" s="4"/>
      <c r="AK11" s="4"/>
      <c r="AL11" s="4"/>
      <c r="AM11" s="4"/>
      <c r="AN11" s="7"/>
    </row>
    <row r="12" spans="1:40" ht="81">
      <c r="A12" s="3">
        <v>45970</v>
      </c>
      <c r="B12" s="4"/>
      <c r="C12" s="4" t="s">
        <v>41</v>
      </c>
      <c r="D12" s="5"/>
      <c r="E12" s="6" t="s">
        <v>435</v>
      </c>
      <c r="F12" s="7" t="s">
        <v>1774</v>
      </c>
      <c r="G12" s="7" t="s">
        <v>1778</v>
      </c>
      <c r="H12" s="4"/>
      <c r="I12" s="4"/>
      <c r="J12" s="4"/>
      <c r="K12" s="4"/>
      <c r="L12" s="4"/>
      <c r="M12" s="4"/>
      <c r="N12" s="4"/>
      <c r="O12" s="4"/>
      <c r="P12" s="4"/>
      <c r="Q12" s="4"/>
      <c r="R12" s="4"/>
      <c r="S12" s="4"/>
      <c r="T12" s="4"/>
      <c r="U12" s="4"/>
      <c r="V12" s="4"/>
      <c r="W12" s="4" t="s">
        <v>41</v>
      </c>
      <c r="X12" s="4"/>
      <c r="Y12" s="4"/>
      <c r="Z12" s="4"/>
      <c r="AA12" s="4"/>
      <c r="AB12" s="8"/>
      <c r="AC12" s="4"/>
      <c r="AD12" s="4"/>
      <c r="AE12" s="4"/>
      <c r="AF12" s="4"/>
      <c r="AG12" s="4"/>
      <c r="AH12" s="4"/>
      <c r="AI12" s="4"/>
      <c r="AJ12" s="4"/>
      <c r="AK12" s="4"/>
      <c r="AL12" s="4"/>
      <c r="AM12" s="4"/>
      <c r="AN12" s="7"/>
    </row>
    <row r="13" spans="1:40" ht="54">
      <c r="A13" s="3">
        <v>45975</v>
      </c>
      <c r="B13" s="4" t="s">
        <v>94</v>
      </c>
      <c r="C13" s="4"/>
      <c r="D13" s="5"/>
      <c r="E13" s="6" t="s">
        <v>411</v>
      </c>
      <c r="F13" s="7" t="s">
        <v>1789</v>
      </c>
      <c r="G13" s="7" t="s">
        <v>1790</v>
      </c>
      <c r="H13" s="4"/>
      <c r="I13" s="4"/>
      <c r="J13" s="4"/>
      <c r="K13" s="4"/>
      <c r="L13" s="4"/>
      <c r="M13" s="4"/>
      <c r="N13" s="4"/>
      <c r="O13" s="4"/>
      <c r="P13" s="4"/>
      <c r="Q13" s="4"/>
      <c r="R13" s="4"/>
      <c r="S13" s="4"/>
      <c r="T13" s="4"/>
      <c r="U13" s="4"/>
      <c r="V13" s="4"/>
      <c r="W13" s="4"/>
      <c r="X13" s="4" t="s">
        <v>94</v>
      </c>
      <c r="Y13" s="4"/>
      <c r="Z13" s="4"/>
      <c r="AA13" s="4"/>
      <c r="AB13" s="8"/>
      <c r="AC13" s="4"/>
      <c r="AD13" s="4"/>
      <c r="AE13" s="4"/>
      <c r="AF13" s="4"/>
      <c r="AG13" s="4"/>
      <c r="AH13" s="4"/>
      <c r="AI13" s="4"/>
      <c r="AJ13" s="4"/>
      <c r="AK13" s="4"/>
      <c r="AL13" s="4"/>
      <c r="AM13" s="4"/>
      <c r="AN13" s="7"/>
    </row>
    <row r="14" spans="1:40" ht="27">
      <c r="A14" s="3">
        <v>45976</v>
      </c>
      <c r="B14" s="4"/>
      <c r="C14" s="4" t="s">
        <v>94</v>
      </c>
      <c r="D14" s="5"/>
      <c r="E14" s="6" t="s">
        <v>530</v>
      </c>
      <c r="F14" s="7" t="s">
        <v>1791</v>
      </c>
      <c r="G14" s="7" t="s">
        <v>1792</v>
      </c>
      <c r="H14" s="4"/>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t="s">
        <v>94</v>
      </c>
      <c r="AK14" s="4"/>
      <c r="AL14" s="4"/>
      <c r="AM14" s="4"/>
      <c r="AN14" s="7"/>
    </row>
    <row r="15" spans="1:40" ht="27">
      <c r="A15" s="3">
        <v>45976</v>
      </c>
      <c r="B15" s="4"/>
      <c r="C15" s="4" t="s">
        <v>94</v>
      </c>
      <c r="D15" s="5"/>
      <c r="E15" s="6" t="s">
        <v>419</v>
      </c>
      <c r="F15" s="7" t="s">
        <v>1793</v>
      </c>
      <c r="G15" s="7" t="s">
        <v>1794</v>
      </c>
      <c r="H15" s="4"/>
      <c r="I15" s="4"/>
      <c r="J15" s="4"/>
      <c r="K15" s="4"/>
      <c r="L15" s="4"/>
      <c r="M15" s="4"/>
      <c r="N15" s="4"/>
      <c r="O15" s="4"/>
      <c r="P15" s="4"/>
      <c r="Q15" s="4"/>
      <c r="R15" s="4"/>
      <c r="S15" s="4"/>
      <c r="T15" s="4"/>
      <c r="U15" s="4"/>
      <c r="V15" s="4"/>
      <c r="W15" s="4"/>
      <c r="X15" s="4"/>
      <c r="Y15" s="4"/>
      <c r="Z15" s="4"/>
      <c r="AA15" s="4"/>
      <c r="AB15" s="8"/>
      <c r="AC15" s="4" t="s">
        <v>94</v>
      </c>
      <c r="AD15" s="4"/>
      <c r="AE15" s="4"/>
      <c r="AF15" s="4"/>
      <c r="AG15" s="4"/>
      <c r="AH15" s="4"/>
      <c r="AI15" s="4"/>
      <c r="AJ15" s="4"/>
      <c r="AK15" s="4"/>
      <c r="AL15" s="4"/>
      <c r="AM15" s="4"/>
      <c r="AN15" s="7"/>
    </row>
    <row r="16" spans="1:40" ht="67.5">
      <c r="A16" s="3">
        <v>45981</v>
      </c>
      <c r="B16" s="4" t="s">
        <v>41</v>
      </c>
      <c r="C16" s="4"/>
      <c r="D16" s="5"/>
      <c r="E16" s="6" t="s">
        <v>1233</v>
      </c>
      <c r="F16" s="7" t="s">
        <v>1810</v>
      </c>
      <c r="G16" s="7" t="s">
        <v>1811</v>
      </c>
      <c r="H16" s="4"/>
      <c r="I16" s="4"/>
      <c r="J16" s="4"/>
      <c r="K16" s="4"/>
      <c r="L16" s="4"/>
      <c r="M16" s="4"/>
      <c r="N16" s="4"/>
      <c r="O16" s="4"/>
      <c r="P16" s="4"/>
      <c r="Q16" s="4"/>
      <c r="R16" s="4"/>
      <c r="S16" s="4"/>
      <c r="T16" s="4"/>
      <c r="U16" s="4"/>
      <c r="V16" s="4"/>
      <c r="W16" s="4"/>
      <c r="X16" s="4"/>
      <c r="Y16" s="4"/>
      <c r="Z16" s="4" t="s">
        <v>41</v>
      </c>
      <c r="AA16" s="4"/>
      <c r="AB16" s="8"/>
      <c r="AC16" s="4"/>
      <c r="AD16" s="4"/>
      <c r="AE16" s="4"/>
      <c r="AF16" s="4"/>
      <c r="AG16" s="4"/>
      <c r="AH16" s="4"/>
      <c r="AI16" s="4"/>
      <c r="AJ16" s="4"/>
      <c r="AK16" s="4"/>
      <c r="AL16" s="4"/>
      <c r="AM16" s="4"/>
      <c r="AN16" s="7"/>
    </row>
    <row r="17" spans="1:40" ht="54">
      <c r="A17" s="3">
        <v>45981</v>
      </c>
      <c r="B17" s="4"/>
      <c r="C17" s="4" t="s">
        <v>41</v>
      </c>
      <c r="D17" s="5"/>
      <c r="E17" s="6" t="s">
        <v>1105</v>
      </c>
      <c r="F17" s="7" t="s">
        <v>1812</v>
      </c>
      <c r="G17" s="7" t="s">
        <v>1813</v>
      </c>
      <c r="H17" s="4"/>
      <c r="I17" s="4"/>
      <c r="J17" s="4"/>
      <c r="K17" s="4"/>
      <c r="L17" s="4" t="s">
        <v>41</v>
      </c>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c r="AN17" s="7"/>
    </row>
    <row r="18" spans="1:40" ht="67.5">
      <c r="A18" s="3">
        <v>45982</v>
      </c>
      <c r="B18" s="4"/>
      <c r="C18" s="4" t="s">
        <v>41</v>
      </c>
      <c r="D18" s="5"/>
      <c r="E18" s="6" t="s">
        <v>1105</v>
      </c>
      <c r="F18" s="7" t="s">
        <v>1814</v>
      </c>
      <c r="G18" s="7" t="s">
        <v>1815</v>
      </c>
      <c r="H18" s="4"/>
      <c r="I18" s="4"/>
      <c r="J18" s="4"/>
      <c r="K18" s="4"/>
      <c r="L18" s="4"/>
      <c r="M18" s="4" t="s">
        <v>41</v>
      </c>
      <c r="N18" s="4"/>
      <c r="O18" s="4"/>
      <c r="P18" s="4"/>
      <c r="Q18" s="4"/>
      <c r="R18" s="4"/>
      <c r="S18" s="4"/>
      <c r="T18" s="4"/>
      <c r="U18" s="4"/>
      <c r="V18" s="4"/>
      <c r="W18" s="4"/>
      <c r="X18" s="4"/>
      <c r="Y18" s="4"/>
      <c r="Z18" s="4"/>
      <c r="AA18" s="4"/>
      <c r="AB18" s="8"/>
      <c r="AC18" s="4"/>
      <c r="AD18" s="4"/>
      <c r="AE18" s="4"/>
      <c r="AF18" s="4"/>
      <c r="AG18" s="4"/>
      <c r="AH18" s="4"/>
      <c r="AI18" s="4"/>
      <c r="AJ18" s="4"/>
      <c r="AK18" s="4"/>
      <c r="AL18" s="4"/>
      <c r="AM18" s="4"/>
      <c r="AN18" s="7"/>
    </row>
    <row r="19" spans="1:40" ht="40.5">
      <c r="A19" s="3">
        <v>45982</v>
      </c>
      <c r="B19" s="4"/>
      <c r="C19" s="4" t="s">
        <v>41</v>
      </c>
      <c r="D19" s="5"/>
      <c r="E19" s="6" t="s">
        <v>1816</v>
      </c>
      <c r="F19" s="7" t="s">
        <v>1817</v>
      </c>
      <c r="G19" s="7" t="s">
        <v>1818</v>
      </c>
      <c r="H19" s="4" t="s">
        <v>41</v>
      </c>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c r="AN19" s="7"/>
    </row>
    <row r="20" spans="1:40" ht="54">
      <c r="A20" s="3">
        <v>45984</v>
      </c>
      <c r="B20" s="4"/>
      <c r="C20" s="4" t="s">
        <v>94</v>
      </c>
      <c r="D20" s="5"/>
      <c r="E20" s="6" t="s">
        <v>411</v>
      </c>
      <c r="F20" s="7" t="s">
        <v>1795</v>
      </c>
      <c r="G20" s="7" t="s">
        <v>1796</v>
      </c>
      <c r="H20" s="4" t="s">
        <v>94</v>
      </c>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c r="AJ20" s="4"/>
      <c r="AK20" s="4"/>
      <c r="AL20" s="4"/>
      <c r="AM20" s="4"/>
      <c r="AN20" s="7"/>
    </row>
    <row r="21" spans="1:40" ht="40.5">
      <c r="A21" s="3">
        <v>45985</v>
      </c>
      <c r="B21" s="4"/>
      <c r="C21" s="4" t="s">
        <v>94</v>
      </c>
      <c r="D21" s="5"/>
      <c r="E21" s="6" t="s">
        <v>411</v>
      </c>
      <c r="F21" s="7"/>
      <c r="G21" s="7" t="s">
        <v>1797</v>
      </c>
      <c r="H21" s="4" t="s">
        <v>94</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54">
      <c r="A22" s="3">
        <v>45986</v>
      </c>
      <c r="B22" s="4"/>
      <c r="C22" s="4" t="s">
        <v>94</v>
      </c>
      <c r="D22" s="5"/>
      <c r="E22" s="6" t="s">
        <v>530</v>
      </c>
      <c r="F22" s="7" t="s">
        <v>1798</v>
      </c>
      <c r="G22" s="7" t="s">
        <v>1799</v>
      </c>
      <c r="H22" s="4" t="s">
        <v>94</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54">
      <c r="A23" s="3">
        <v>45986</v>
      </c>
      <c r="B23" s="4"/>
      <c r="C23" s="4" t="s">
        <v>94</v>
      </c>
      <c r="D23" s="5"/>
      <c r="E23" s="6" t="s">
        <v>530</v>
      </c>
      <c r="F23" s="7" t="s">
        <v>1800</v>
      </c>
      <c r="G23" s="7" t="s">
        <v>1801</v>
      </c>
      <c r="H23" s="4"/>
      <c r="I23" s="4"/>
      <c r="J23" s="4"/>
      <c r="K23" s="4"/>
      <c r="L23" s="4"/>
      <c r="M23" s="4"/>
      <c r="N23" s="4"/>
      <c r="O23" s="4"/>
      <c r="P23" s="4"/>
      <c r="Q23" s="4"/>
      <c r="R23" s="4"/>
      <c r="S23" s="4"/>
      <c r="T23" s="4"/>
      <c r="U23" s="4"/>
      <c r="V23" s="4"/>
      <c r="W23" s="4"/>
      <c r="X23" s="4"/>
      <c r="Y23" s="4"/>
      <c r="Z23" s="4"/>
      <c r="AA23" s="4" t="s">
        <v>94</v>
      </c>
      <c r="AB23" s="8"/>
      <c r="AC23" s="4"/>
      <c r="AD23" s="4"/>
      <c r="AE23" s="4"/>
      <c r="AF23" s="4"/>
      <c r="AG23" s="4"/>
      <c r="AH23" s="4"/>
      <c r="AI23" s="4"/>
      <c r="AJ23" s="4"/>
      <c r="AK23" s="4"/>
      <c r="AL23" s="4"/>
      <c r="AM23" s="4"/>
      <c r="AN23" s="7"/>
    </row>
    <row r="24" spans="1:40" ht="40.5">
      <c r="A24" s="3">
        <v>45986</v>
      </c>
      <c r="B24" s="4" t="s">
        <v>94</v>
      </c>
      <c r="C24" s="4"/>
      <c r="D24" s="5"/>
      <c r="E24" s="6" t="s">
        <v>411</v>
      </c>
      <c r="F24" s="6" t="s">
        <v>1803</v>
      </c>
      <c r="G24" s="7" t="s">
        <v>1802</v>
      </c>
      <c r="H24" s="4"/>
      <c r="I24" s="4"/>
      <c r="J24" s="4"/>
      <c r="K24" s="4"/>
      <c r="L24" s="4"/>
      <c r="M24" s="4"/>
      <c r="N24" s="4"/>
      <c r="O24" s="4"/>
      <c r="P24" s="4"/>
      <c r="Q24" s="4"/>
      <c r="R24" s="4"/>
      <c r="S24" s="4"/>
      <c r="T24" s="4"/>
      <c r="U24" s="4"/>
      <c r="V24" s="4"/>
      <c r="W24" s="4"/>
      <c r="X24" s="4"/>
      <c r="Y24" s="4"/>
      <c r="Z24" s="4"/>
      <c r="AA24" s="4" t="s">
        <v>94</v>
      </c>
      <c r="AB24" s="8"/>
      <c r="AC24" s="4"/>
      <c r="AD24" s="4"/>
      <c r="AE24" s="4"/>
      <c r="AF24" s="4"/>
      <c r="AG24" s="4"/>
      <c r="AH24" s="4"/>
      <c r="AI24" s="4"/>
      <c r="AJ24" s="4"/>
      <c r="AK24" s="4"/>
      <c r="AL24" s="4"/>
      <c r="AM24" s="4"/>
      <c r="AN24" s="7"/>
    </row>
    <row r="25" spans="1:40" ht="40.5">
      <c r="A25" s="3">
        <v>45987</v>
      </c>
      <c r="B25" s="4"/>
      <c r="C25" s="4" t="s">
        <v>94</v>
      </c>
      <c r="D25" s="5"/>
      <c r="E25" s="6" t="s">
        <v>530</v>
      </c>
      <c r="F25" s="7" t="s">
        <v>1804</v>
      </c>
      <c r="G25" s="7" t="s">
        <v>1805</v>
      </c>
      <c r="H25" s="4"/>
      <c r="I25" s="4"/>
      <c r="J25" s="4"/>
      <c r="K25" s="4"/>
      <c r="L25" s="4"/>
      <c r="M25" s="4"/>
      <c r="N25" s="4"/>
      <c r="O25" s="4"/>
      <c r="P25" s="4"/>
      <c r="Q25" s="4"/>
      <c r="R25" s="4"/>
      <c r="S25" s="4"/>
      <c r="T25" s="4"/>
      <c r="U25" s="4"/>
      <c r="V25" s="4" t="s">
        <v>94</v>
      </c>
      <c r="W25" s="4"/>
      <c r="X25" s="4"/>
      <c r="Y25" s="4"/>
      <c r="Z25" s="4"/>
      <c r="AA25" s="4"/>
      <c r="AB25" s="8"/>
      <c r="AC25" s="4"/>
      <c r="AD25" s="4"/>
      <c r="AE25" s="4"/>
      <c r="AF25" s="4"/>
      <c r="AG25" s="4"/>
      <c r="AH25" s="4"/>
      <c r="AI25" s="4"/>
      <c r="AJ25" s="4"/>
      <c r="AK25" s="4"/>
      <c r="AL25" s="4"/>
      <c r="AM25" s="4"/>
      <c r="AN25" s="7"/>
    </row>
    <row r="26" spans="1:40" ht="40.5">
      <c r="A26" s="3">
        <v>45988</v>
      </c>
      <c r="B26" s="3"/>
      <c r="C26" s="4" t="s">
        <v>94</v>
      </c>
      <c r="D26" s="5"/>
      <c r="E26" s="6" t="s">
        <v>411</v>
      </c>
      <c r="F26" s="7" t="s">
        <v>1806</v>
      </c>
      <c r="G26" s="7" t="s">
        <v>1807</v>
      </c>
      <c r="H26" s="4"/>
      <c r="I26" s="4"/>
      <c r="J26" s="4"/>
      <c r="K26" s="4"/>
      <c r="L26" s="4"/>
      <c r="M26" s="4"/>
      <c r="N26" s="4"/>
      <c r="O26" s="4"/>
      <c r="P26" s="4"/>
      <c r="Q26" s="4"/>
      <c r="R26" s="4"/>
      <c r="S26" s="4"/>
      <c r="T26" s="4"/>
      <c r="U26" s="4"/>
      <c r="V26" s="4"/>
      <c r="W26" s="4"/>
      <c r="X26" s="4"/>
      <c r="Y26" s="4"/>
      <c r="Z26" s="4"/>
      <c r="AA26" s="4" t="s">
        <v>94</v>
      </c>
      <c r="AB26" s="8"/>
      <c r="AC26" s="4"/>
      <c r="AD26" s="4"/>
      <c r="AE26" s="4"/>
      <c r="AF26" s="4"/>
      <c r="AG26" s="4"/>
      <c r="AH26" s="4"/>
      <c r="AI26" s="4"/>
      <c r="AJ26" s="4"/>
      <c r="AK26" s="4"/>
      <c r="AL26" s="4"/>
      <c r="AM26" s="4"/>
      <c r="AN26" s="7"/>
    </row>
    <row r="27" spans="1:40" ht="40.5">
      <c r="A27" s="3">
        <v>45988</v>
      </c>
      <c r="B27" s="66"/>
      <c r="C27" s="66" t="s">
        <v>94</v>
      </c>
      <c r="D27" s="66"/>
      <c r="E27" s="6" t="s">
        <v>411</v>
      </c>
      <c r="F27" s="7" t="s">
        <v>1808</v>
      </c>
      <c r="G27" s="7" t="s">
        <v>1809</v>
      </c>
      <c r="H27" s="4"/>
      <c r="I27" s="4"/>
      <c r="J27" s="4"/>
      <c r="K27" s="4"/>
      <c r="L27" s="4"/>
      <c r="M27" s="4"/>
      <c r="N27" s="4" t="s">
        <v>94</v>
      </c>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ht="67.5">
      <c r="A28" s="3">
        <v>45990</v>
      </c>
      <c r="B28" s="4"/>
      <c r="C28" s="66" t="s">
        <v>41</v>
      </c>
      <c r="D28" s="5"/>
      <c r="E28" s="6" t="s">
        <v>1105</v>
      </c>
      <c r="F28" s="7" t="s">
        <v>1819</v>
      </c>
      <c r="G28" s="7" t="s">
        <v>1820</v>
      </c>
      <c r="H28" s="4"/>
      <c r="I28" s="4"/>
      <c r="J28" s="4"/>
      <c r="K28" s="4"/>
      <c r="L28" s="4" t="s">
        <v>41</v>
      </c>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ht="54">
      <c r="A29" s="3">
        <v>45990</v>
      </c>
      <c r="B29" s="4" t="s">
        <v>711</v>
      </c>
      <c r="C29" s="4" t="s">
        <v>41</v>
      </c>
      <c r="D29" s="5"/>
      <c r="E29" s="6" t="s">
        <v>1105</v>
      </c>
      <c r="F29" s="7" t="s">
        <v>1821</v>
      </c>
      <c r="G29" s="7" t="s">
        <v>1822</v>
      </c>
      <c r="H29" t="s">
        <v>41</v>
      </c>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7"/>
    </row>
    <row r="30" spans="1:40" ht="81">
      <c r="A30" s="3">
        <v>45990</v>
      </c>
      <c r="B30" s="4"/>
      <c r="C30" s="4" t="s">
        <v>41</v>
      </c>
      <c r="D30" s="5"/>
      <c r="E30" s="6" t="s">
        <v>1105</v>
      </c>
      <c r="F30" s="7" t="s">
        <v>1823</v>
      </c>
      <c r="G30" s="7" t="s">
        <v>1824</v>
      </c>
      <c r="H30" t="s">
        <v>41</v>
      </c>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ht="40.5">
      <c r="A31" s="3">
        <v>45990</v>
      </c>
      <c r="B31" s="4"/>
      <c r="C31" s="4" t="s">
        <v>41</v>
      </c>
      <c r="D31" s="5"/>
      <c r="E31" s="6" t="s">
        <v>1105</v>
      </c>
      <c r="F31" s="7" t="s">
        <v>1825</v>
      </c>
      <c r="G31" s="7" t="s">
        <v>1826</v>
      </c>
      <c r="H31" s="4" t="s">
        <v>41</v>
      </c>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c r="AN31" s="7"/>
    </row>
    <row r="32" spans="1:40" ht="81">
      <c r="A32" s="3">
        <v>45991</v>
      </c>
      <c r="B32" s="4"/>
      <c r="C32" s="4" t="s">
        <v>41</v>
      </c>
      <c r="D32" s="5"/>
      <c r="E32" s="6" t="s">
        <v>1233</v>
      </c>
      <c r="F32" s="7" t="s">
        <v>1827</v>
      </c>
      <c r="G32" s="7" t="s">
        <v>1828</v>
      </c>
      <c r="H32" s="4"/>
      <c r="I32" s="4"/>
      <c r="J32" s="4"/>
      <c r="K32" s="4"/>
      <c r="L32" s="4"/>
      <c r="M32" s="4"/>
      <c r="N32" s="4"/>
      <c r="O32" s="4"/>
      <c r="P32" s="4"/>
      <c r="Q32" s="4"/>
      <c r="R32" s="4"/>
      <c r="S32" s="4"/>
      <c r="T32" s="4"/>
      <c r="U32" s="4"/>
      <c r="V32" s="4"/>
      <c r="W32" s="4"/>
      <c r="X32" s="4"/>
      <c r="Y32" s="4"/>
      <c r="Z32" s="4" t="s">
        <v>41</v>
      </c>
      <c r="AA32" s="4"/>
      <c r="AB32" s="8"/>
      <c r="AC32" s="4"/>
      <c r="AD32" s="4"/>
      <c r="AE32" s="4"/>
      <c r="AF32" s="4"/>
      <c r="AG32" s="4"/>
      <c r="AH32" s="4"/>
      <c r="AI32" s="4"/>
      <c r="AJ32" s="4"/>
      <c r="AK32" s="4"/>
      <c r="AL32" s="4"/>
      <c r="AM32" s="4"/>
      <c r="AN32" s="7"/>
    </row>
    <row r="33" spans="1:40" ht="40.5">
      <c r="A33" s="3">
        <v>45991</v>
      </c>
      <c r="B33" s="4" t="s">
        <v>41</v>
      </c>
      <c r="C33" s="4"/>
      <c r="D33" s="5"/>
      <c r="E33" s="6" t="s">
        <v>506</v>
      </c>
      <c r="F33" s="7" t="s">
        <v>1829</v>
      </c>
      <c r="G33" s="7" t="s">
        <v>1830</v>
      </c>
      <c r="H33" s="4"/>
      <c r="I33" s="4"/>
      <c r="J33" s="4"/>
      <c r="K33" s="4"/>
      <c r="L33" s="4"/>
      <c r="M33" s="4"/>
      <c r="N33" s="4"/>
      <c r="O33" s="4"/>
      <c r="P33" s="4"/>
      <c r="Q33" s="4"/>
      <c r="R33" s="4"/>
      <c r="S33" s="4"/>
      <c r="T33" s="4"/>
      <c r="U33" s="4"/>
      <c r="V33" s="4"/>
      <c r="W33" s="4"/>
      <c r="X33" s="4"/>
      <c r="Y33" s="4"/>
      <c r="Z33" s="4"/>
      <c r="AA33" s="4"/>
      <c r="AB33" s="8"/>
      <c r="AC33" s="4" t="s">
        <v>41</v>
      </c>
      <c r="AD33" s="4"/>
      <c r="AE33" s="4"/>
      <c r="AF33" s="4"/>
      <c r="AG33" s="4"/>
      <c r="AH33" s="4"/>
      <c r="AI33" s="4"/>
      <c r="AJ33" s="4"/>
      <c r="AK33" s="4"/>
      <c r="AL33" s="4"/>
      <c r="AM33" s="4"/>
      <c r="AN33" s="7"/>
    </row>
    <row r="34" spans="1:40" ht="67.5">
      <c r="A34" s="3">
        <v>45991</v>
      </c>
      <c r="B34" s="4"/>
      <c r="C34" s="4" t="s">
        <v>41</v>
      </c>
      <c r="D34" s="5"/>
      <c r="E34" s="6" t="s">
        <v>506</v>
      </c>
      <c r="F34" s="7" t="s">
        <v>1831</v>
      </c>
      <c r="G34" s="7" t="s">
        <v>1832</v>
      </c>
      <c r="H34" s="4" t="s">
        <v>41</v>
      </c>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c r="AN34" s="7"/>
    </row>
    <row r="35" spans="1:40" ht="67.5">
      <c r="A35" s="3">
        <v>45991</v>
      </c>
      <c r="B35" s="4"/>
      <c r="C35" s="4" t="s">
        <v>41</v>
      </c>
      <c r="D35" s="5"/>
      <c r="E35" s="6" t="s">
        <v>1233</v>
      </c>
      <c r="F35" s="7" t="s">
        <v>1833</v>
      </c>
      <c r="G35" s="7" t="s">
        <v>1834</v>
      </c>
      <c r="H35" s="4"/>
      <c r="I35" s="4"/>
      <c r="J35" s="4"/>
      <c r="K35" s="4"/>
      <c r="L35" s="4"/>
      <c r="M35" s="4"/>
      <c r="N35" s="4"/>
      <c r="O35" s="4" t="s">
        <v>41</v>
      </c>
      <c r="P35" s="4"/>
      <c r="Q35" s="4"/>
      <c r="R35" s="4"/>
      <c r="S35" s="4"/>
      <c r="T35" s="4"/>
      <c r="U35" s="4"/>
      <c r="V35" s="4"/>
      <c r="W35" s="4"/>
      <c r="X35" s="4"/>
      <c r="Y35" s="4"/>
      <c r="Z35" s="4"/>
      <c r="AA35" s="4"/>
      <c r="AB35" s="8"/>
      <c r="AC35" s="4"/>
      <c r="AD35" s="4"/>
      <c r="AE35" s="4"/>
      <c r="AF35" s="4"/>
      <c r="AG35" s="4"/>
      <c r="AH35" s="4"/>
      <c r="AI35" s="4"/>
      <c r="AJ35" s="4"/>
      <c r="AK35" s="4"/>
      <c r="AL35" s="4"/>
      <c r="AM35" s="4"/>
      <c r="AN35" s="7"/>
    </row>
    <row r="36" spans="1:40">
      <c r="A36" s="3"/>
      <c r="B36" s="4"/>
      <c r="C36" s="4"/>
      <c r="D36" s="5"/>
      <c r="E36" s="6"/>
      <c r="F36" s="7"/>
      <c r="G36" s="7"/>
      <c r="H36" s="4"/>
      <c r="I36" s="4"/>
      <c r="J36" s="4"/>
      <c r="K36" s="4"/>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c r="AN36" s="7"/>
    </row>
    <row r="37" spans="1:40">
      <c r="A37" s="3"/>
      <c r="B37" s="4"/>
      <c r="C37" s="4"/>
      <c r="D37" s="5"/>
      <c r="E37" s="6"/>
      <c r="F37" s="7"/>
      <c r="G37" s="7"/>
      <c r="H37" s="4"/>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c r="A38" s="3"/>
      <c r="B38" s="4"/>
      <c r="C38" s="4"/>
      <c r="D38" s="5"/>
      <c r="E38" s="6"/>
      <c r="F38" s="7"/>
      <c r="G38" s="7"/>
      <c r="H38" s="4"/>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c r="AN38" s="7"/>
    </row>
    <row r="39" spans="1:40">
      <c r="A39" s="3"/>
      <c r="B39" s="4"/>
      <c r="C39" s="4"/>
      <c r="D39" s="5"/>
      <c r="E39" s="6"/>
      <c r="F39" s="7"/>
      <c r="G39" s="7"/>
      <c r="H39" s="4"/>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c r="AN39" s="7"/>
    </row>
    <row r="40" spans="1:40">
      <c r="A40" s="3"/>
      <c r="B40" s="4"/>
      <c r="C40" s="4"/>
      <c r="D40" s="5"/>
      <c r="E40" s="6"/>
      <c r="F40" s="7"/>
      <c r="G40" s="7"/>
      <c r="H40" s="4"/>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c r="A41" s="3"/>
      <c r="B41" s="4"/>
      <c r="C41" s="4"/>
      <c r="D41" s="5"/>
      <c r="E41" s="6"/>
      <c r="F41" s="7"/>
      <c r="G41" s="7"/>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12"/>
      <c r="B43" s="13"/>
      <c r="C43" s="13"/>
      <c r="D43" s="14"/>
      <c r="E43" s="15"/>
      <c r="F43" s="16"/>
      <c r="G43" s="17"/>
      <c r="H43" s="13">
        <f t="shared" ref="H43:AH43" si="0">COUNTIF(H3:H42,"X")</f>
        <v>14</v>
      </c>
      <c r="I43" s="13">
        <f t="shared" si="0"/>
        <v>0</v>
      </c>
      <c r="J43" s="13">
        <f t="shared" si="0"/>
        <v>0</v>
      </c>
      <c r="K43" s="13">
        <f t="shared" si="0"/>
        <v>0</v>
      </c>
      <c r="L43" s="13">
        <f t="shared" si="0"/>
        <v>2</v>
      </c>
      <c r="M43" s="13">
        <f t="shared" si="0"/>
        <v>1</v>
      </c>
      <c r="N43" s="13">
        <f t="shared" si="0"/>
        <v>1</v>
      </c>
      <c r="O43" s="13">
        <f t="shared" si="0"/>
        <v>2</v>
      </c>
      <c r="P43" s="13">
        <f t="shared" si="0"/>
        <v>1</v>
      </c>
      <c r="Q43" s="13">
        <f t="shared" si="0"/>
        <v>0</v>
      </c>
      <c r="R43" s="13">
        <f t="shared" si="0"/>
        <v>1</v>
      </c>
      <c r="S43" s="13">
        <f t="shared" si="0"/>
        <v>0</v>
      </c>
      <c r="T43" s="13">
        <f t="shared" si="0"/>
        <v>0</v>
      </c>
      <c r="U43" s="13">
        <f t="shared" si="0"/>
        <v>0</v>
      </c>
      <c r="V43" s="13">
        <f t="shared" si="0"/>
        <v>1</v>
      </c>
      <c r="W43" s="13">
        <f t="shared" si="0"/>
        <v>1</v>
      </c>
      <c r="X43" s="13">
        <f t="shared" si="0"/>
        <v>1</v>
      </c>
      <c r="Y43" s="13">
        <f t="shared" si="0"/>
        <v>0</v>
      </c>
      <c r="Z43" s="13">
        <f t="shared" si="0"/>
        <v>2</v>
      </c>
      <c r="AA43" s="13">
        <f t="shared" si="0"/>
        <v>3</v>
      </c>
      <c r="AB43" s="13">
        <f t="shared" si="0"/>
        <v>0</v>
      </c>
      <c r="AC43" s="13">
        <f t="shared" si="0"/>
        <v>2</v>
      </c>
      <c r="AD43" s="13">
        <f t="shared" si="0"/>
        <v>0</v>
      </c>
      <c r="AE43" s="13">
        <f t="shared" si="0"/>
        <v>0</v>
      </c>
      <c r="AF43" s="13">
        <f t="shared" si="0"/>
        <v>0</v>
      </c>
      <c r="AG43" s="13">
        <f t="shared" si="0"/>
        <v>0</v>
      </c>
      <c r="AH43" s="13">
        <f t="shared" si="0"/>
        <v>0</v>
      </c>
      <c r="AI43" s="13">
        <f>COUNTIF(AJ3:AJ42,"X")</f>
        <v>1</v>
      </c>
      <c r="AJ43" s="13">
        <f>COUNTIF(AJ3:AJ42,"X")</f>
        <v>1</v>
      </c>
      <c r="AK43" s="13">
        <f>COUNTIF(AK3:AK42,"X")</f>
        <v>0</v>
      </c>
      <c r="AL43" s="13">
        <f>COUNTIF(AL3:AL42,"X")</f>
        <v>0</v>
      </c>
      <c r="AM43" s="13">
        <f>COUNTIF(AM3:AM42,"X")</f>
        <v>0</v>
      </c>
      <c r="AN43" s="16"/>
    </row>
    <row r="44" spans="1:40">
      <c r="A44" s="18"/>
      <c r="B44" s="172"/>
      <c r="C44" s="172"/>
      <c r="D44" s="19"/>
      <c r="E44" s="20"/>
      <c r="F44" s="21"/>
      <c r="G44" s="22"/>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row>
    <row r="45" spans="1:40">
      <c r="A45" s="18"/>
      <c r="B45" s="50"/>
      <c r="C45" s="50"/>
      <c r="D45" s="19"/>
      <c r="E45" s="20"/>
      <c r="F45" s="21"/>
      <c r="G45" s="22"/>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row>
    <row r="46" spans="1:40">
      <c r="A46" s="18"/>
      <c r="B46" s="50"/>
      <c r="C46" s="50"/>
      <c r="D46" s="19"/>
      <c r="E46" s="20"/>
      <c r="F46" s="21"/>
      <c r="G46" s="22"/>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row>
    <row r="47" spans="1:40">
      <c r="A47" s="18"/>
      <c r="B47" s="50"/>
      <c r="C47" s="50"/>
      <c r="D47" s="19"/>
      <c r="E47" s="20"/>
      <c r="F47" s="21"/>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c r="A48" s="18"/>
      <c r="B48" s="50"/>
      <c r="C48" s="50"/>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ht="33">
      <c r="A51" s="18"/>
      <c r="B51" s="24"/>
      <c r="C51" s="24"/>
      <c r="D51" s="19"/>
      <c r="E51" s="72" t="s">
        <v>1771</v>
      </c>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ht="15.75">
      <c r="A52" s="18"/>
      <c r="B52" s="24"/>
      <c r="C52" s="24"/>
      <c r="D52" s="19"/>
      <c r="E52" s="76">
        <v>2025</v>
      </c>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24"/>
      <c r="C53" s="24"/>
      <c r="D53" s="19"/>
      <c r="E53" s="173" t="s">
        <v>1153</v>
      </c>
      <c r="F53" s="173"/>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27">
      <c r="A54" s="18"/>
      <c r="B54" s="24"/>
      <c r="C54" s="24"/>
      <c r="D54" s="19"/>
      <c r="E54" s="6" t="s">
        <v>1332</v>
      </c>
      <c r="F54" s="5">
        <f>H43</f>
        <v>14</v>
      </c>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24"/>
      <c r="C55" s="24"/>
      <c r="D55" s="19"/>
      <c r="E55" s="6" t="s">
        <v>6</v>
      </c>
      <c r="F55" s="5">
        <f>I43+J43+K43+L43+M43</f>
        <v>3</v>
      </c>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24"/>
      <c r="C56" s="24"/>
      <c r="D56" s="19"/>
      <c r="E56" s="6" t="s">
        <v>1333</v>
      </c>
      <c r="F56" s="5">
        <f>N43+O43+P43+Q43+R43+S43+T43+U43+V43+W43+X43+Y43+Z43+AA43</f>
        <v>13</v>
      </c>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ht="27">
      <c r="A57" s="18"/>
      <c r="B57" s="24"/>
      <c r="C57" s="24"/>
      <c r="D57" s="19"/>
      <c r="E57" s="6" t="s">
        <v>1334</v>
      </c>
      <c r="F57" s="5">
        <f>AB43</f>
        <v>0</v>
      </c>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24"/>
      <c r="C58" s="24"/>
      <c r="D58" s="19"/>
      <c r="E58" s="6" t="s">
        <v>9</v>
      </c>
      <c r="F58" s="5">
        <f>AC43</f>
        <v>2</v>
      </c>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27">
      <c r="A59" s="18"/>
      <c r="B59" s="24"/>
      <c r="C59" s="24"/>
      <c r="D59" s="19"/>
      <c r="E59" s="6" t="s">
        <v>1335</v>
      </c>
      <c r="F59" s="5">
        <f>AD43+AE43+AF43+AG43</f>
        <v>0</v>
      </c>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27">
      <c r="A60" s="18"/>
      <c r="B60" s="24"/>
      <c r="C60" s="24"/>
      <c r="D60" s="19"/>
      <c r="E60" s="6" t="s">
        <v>11</v>
      </c>
      <c r="F60" s="5">
        <f>AH43+AI43+AJ43+AK43+AL43+AM43</f>
        <v>2</v>
      </c>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E61" s="52" t="s">
        <v>658</v>
      </c>
      <c r="F61" s="52">
        <f>SUM(F54:F60)</f>
        <v>34</v>
      </c>
    </row>
  </sheetData>
  <mergeCells count="15">
    <mergeCell ref="AN1:AN2"/>
    <mergeCell ref="B44:C44"/>
    <mergeCell ref="E53:F53"/>
    <mergeCell ref="I1:M1"/>
    <mergeCell ref="N1:AA1"/>
    <mergeCell ref="AB1:AB2"/>
    <mergeCell ref="AC1:AC2"/>
    <mergeCell ref="AD1:AG1"/>
    <mergeCell ref="AH1:AM1"/>
    <mergeCell ref="H1:H2"/>
    <mergeCell ref="A1:A2"/>
    <mergeCell ref="D1:D2"/>
    <mergeCell ref="E1:E2"/>
    <mergeCell ref="F1:F2"/>
    <mergeCell ref="G1:G2"/>
  </mergeCells>
  <pageMargins left="0.7" right="0.7" top="0.75" bottom="0.75"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
  <sheetViews>
    <sheetView workbookViewId="0">
      <selection activeCell="D9" sqref="D9"/>
    </sheetView>
  </sheetViews>
  <sheetFormatPr baseColWidth="10"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AN61"/>
  <sheetViews>
    <sheetView topLeftCell="D50" workbookViewId="0">
      <selection activeCell="D9" sqref="D9"/>
    </sheetView>
  </sheetViews>
  <sheetFormatPr baseColWidth="10" defaultRowHeight="15"/>
  <cols>
    <col min="1" max="1" width="7.85546875" customWidth="1"/>
    <col min="2" max="2" width="2.7109375" customWidth="1"/>
    <col min="3" max="3" width="2.42578125" customWidth="1"/>
    <col min="4" max="4" width="4.7109375" customWidth="1"/>
    <col min="5" max="5" width="9.42578125" customWidth="1"/>
    <col min="6" max="6" width="9.28515625" customWidth="1"/>
    <col min="7" max="7" width="24.28515625" customWidth="1"/>
    <col min="8" max="8" width="2.28515625" customWidth="1"/>
    <col min="9" max="9" width="1.7109375" customWidth="1"/>
    <col min="10" max="10" width="2.28515625" customWidth="1"/>
    <col min="11" max="11" width="1.85546875" customWidth="1"/>
    <col min="12" max="12" width="2" customWidth="1"/>
    <col min="13" max="13" width="2.28515625" customWidth="1"/>
    <col min="14" max="15" width="2.140625" customWidth="1"/>
    <col min="16" max="16" width="2.28515625" customWidth="1"/>
    <col min="17" max="17" width="2.140625" customWidth="1"/>
    <col min="18" max="18" width="1.7109375" customWidth="1"/>
    <col min="19" max="20" width="2.140625" customWidth="1"/>
    <col min="21" max="21" width="2.5703125" customWidth="1"/>
    <col min="22" max="22" width="2.140625" customWidth="1"/>
    <col min="23" max="23" width="1.85546875" customWidth="1"/>
    <col min="24" max="24" width="2.140625" customWidth="1"/>
    <col min="25" max="25" width="3.85546875" customWidth="1"/>
    <col min="26" max="26" width="2.42578125" customWidth="1"/>
    <col min="27" max="27" width="2.140625" customWidth="1"/>
    <col min="28" max="28" width="2.28515625" customWidth="1"/>
    <col min="29" max="30" width="2" customWidth="1"/>
    <col min="31" max="31" width="2.28515625" customWidth="1"/>
    <col min="32" max="32" width="1.85546875" customWidth="1"/>
    <col min="33" max="33" width="2.85546875" customWidth="1"/>
    <col min="34" max="34" width="2.28515625" customWidth="1"/>
    <col min="35" max="35" width="1.85546875" customWidth="1"/>
    <col min="36" max="37" width="2.42578125" customWidth="1"/>
    <col min="38" max="38" width="2.140625" customWidth="1"/>
    <col min="39" max="39" width="1.85546875" customWidth="1"/>
    <col min="40" max="40" width="2.5703125" customWidth="1"/>
  </cols>
  <sheetData>
    <row r="1" spans="1:40" ht="51.75">
      <c r="A1" s="208" t="s">
        <v>1146</v>
      </c>
      <c r="B1" s="75" t="s">
        <v>1</v>
      </c>
      <c r="C1" s="75"/>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97.5">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67.5">
      <c r="A3" s="3">
        <v>45993</v>
      </c>
      <c r="B3" s="4" t="s">
        <v>41</v>
      </c>
      <c r="C3" s="4"/>
      <c r="D3" s="5">
        <v>3729</v>
      </c>
      <c r="E3" s="6" t="s">
        <v>506</v>
      </c>
      <c r="F3" s="7" t="s">
        <v>1835</v>
      </c>
      <c r="G3" s="7" t="s">
        <v>1836</v>
      </c>
      <c r="H3" s="4"/>
      <c r="I3" s="4"/>
      <c r="J3" s="4"/>
      <c r="K3" s="4"/>
      <c r="L3" s="4"/>
      <c r="M3" s="4"/>
      <c r="N3" s="4"/>
      <c r="O3" s="4"/>
      <c r="P3" s="4"/>
      <c r="Q3" s="4"/>
      <c r="R3" s="4"/>
      <c r="S3" s="4"/>
      <c r="T3" s="4"/>
      <c r="U3" s="4"/>
      <c r="V3" s="4"/>
      <c r="W3" s="4" t="s">
        <v>41</v>
      </c>
      <c r="X3" s="4"/>
      <c r="Y3" s="4"/>
      <c r="Z3" s="4"/>
      <c r="AA3" s="4"/>
      <c r="AB3" s="8"/>
      <c r="AC3" s="4"/>
      <c r="AD3" s="4"/>
      <c r="AE3" s="4"/>
      <c r="AF3" s="4"/>
      <c r="AG3" s="4"/>
      <c r="AH3" s="4"/>
      <c r="AI3" s="4"/>
      <c r="AJ3" s="4"/>
      <c r="AK3" s="4"/>
      <c r="AL3" s="4"/>
      <c r="AM3" s="4"/>
      <c r="AN3" s="7"/>
    </row>
    <row r="4" spans="1:40" ht="67.5">
      <c r="A4" s="3">
        <v>45993</v>
      </c>
      <c r="B4" s="4"/>
      <c r="C4" s="4" t="s">
        <v>41</v>
      </c>
      <c r="D4" s="5">
        <v>3730</v>
      </c>
      <c r="E4" s="6" t="s">
        <v>1233</v>
      </c>
      <c r="F4" s="7" t="s">
        <v>1837</v>
      </c>
      <c r="G4" s="7" t="s">
        <v>1838</v>
      </c>
      <c r="H4" s="4" t="s">
        <v>94</v>
      </c>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c r="AN4" s="7"/>
    </row>
    <row r="5" spans="1:40" ht="67.5">
      <c r="A5" s="3">
        <v>45993</v>
      </c>
      <c r="B5" s="4"/>
      <c r="C5" s="4" t="s">
        <v>41</v>
      </c>
      <c r="D5" s="5">
        <v>3731</v>
      </c>
      <c r="E5" s="6" t="s">
        <v>1233</v>
      </c>
      <c r="F5" s="7" t="s">
        <v>1774</v>
      </c>
      <c r="G5" s="7" t="s">
        <v>1839</v>
      </c>
      <c r="H5" s="4" t="s">
        <v>94</v>
      </c>
      <c r="I5" s="4"/>
      <c r="J5" s="4"/>
      <c r="K5" s="4"/>
      <c r="L5" s="4"/>
      <c r="M5" s="4"/>
      <c r="N5" s="4"/>
      <c r="O5" s="4"/>
      <c r="P5" s="4"/>
      <c r="Q5" s="4"/>
      <c r="R5" s="4"/>
      <c r="S5" s="4"/>
      <c r="T5" s="4"/>
      <c r="U5" s="4"/>
      <c r="V5" s="4"/>
      <c r="W5" s="4"/>
      <c r="X5" s="4"/>
      <c r="Y5" s="4"/>
      <c r="Z5" s="4"/>
      <c r="AA5" s="4"/>
      <c r="AB5" s="8"/>
      <c r="AC5" s="4"/>
      <c r="AD5" s="4"/>
      <c r="AE5" s="4"/>
      <c r="AF5" s="4"/>
      <c r="AG5" s="4"/>
      <c r="AH5" s="4"/>
      <c r="AI5" s="4"/>
      <c r="AJ5" s="4"/>
      <c r="AK5" s="4"/>
      <c r="AL5" s="4"/>
      <c r="AM5" s="4"/>
      <c r="AN5" s="7"/>
    </row>
    <row r="6" spans="1:40" ht="40.5">
      <c r="A6" s="3">
        <v>45993</v>
      </c>
      <c r="B6" s="4"/>
      <c r="C6" s="4" t="s">
        <v>41</v>
      </c>
      <c r="D6" s="5">
        <v>3732</v>
      </c>
      <c r="E6" s="6" t="s">
        <v>1233</v>
      </c>
      <c r="F6" s="7" t="s">
        <v>1840</v>
      </c>
      <c r="G6" s="7" t="s">
        <v>1841</v>
      </c>
      <c r="H6" s="4" t="s">
        <v>94</v>
      </c>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c r="AN6" s="7"/>
    </row>
    <row r="7" spans="1:40" ht="54">
      <c r="A7" s="3">
        <v>45994</v>
      </c>
      <c r="B7" s="4"/>
      <c r="C7" s="4" t="s">
        <v>94</v>
      </c>
      <c r="D7" s="5">
        <v>3733</v>
      </c>
      <c r="E7" s="6" t="s">
        <v>411</v>
      </c>
      <c r="F7" s="7" t="s">
        <v>1842</v>
      </c>
      <c r="G7" s="7" t="s">
        <v>1843</v>
      </c>
      <c r="H7" s="4" t="s">
        <v>94</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54">
      <c r="A8" s="3">
        <v>45994</v>
      </c>
      <c r="B8" s="4"/>
      <c r="C8" s="4" t="s">
        <v>94</v>
      </c>
      <c r="D8" s="5">
        <v>3734</v>
      </c>
      <c r="E8" s="6" t="s">
        <v>411</v>
      </c>
      <c r="F8" s="7" t="s">
        <v>1844</v>
      </c>
      <c r="G8" s="7" t="s">
        <v>1845</v>
      </c>
      <c r="H8" s="4" t="s">
        <v>94</v>
      </c>
      <c r="I8" s="4"/>
      <c r="J8" s="4"/>
      <c r="K8" s="4"/>
      <c r="L8" s="4"/>
      <c r="M8" s="4"/>
      <c r="N8" s="4"/>
      <c r="O8" s="4"/>
      <c r="P8" s="4"/>
      <c r="Q8" s="4"/>
      <c r="R8" s="4"/>
      <c r="S8" s="4"/>
      <c r="T8" s="4"/>
      <c r="U8" s="4"/>
      <c r="V8" s="4"/>
      <c r="W8" s="4"/>
      <c r="X8" s="4"/>
      <c r="Y8" s="4"/>
      <c r="Z8" s="4"/>
      <c r="AA8" s="4"/>
      <c r="AB8" s="8"/>
      <c r="AC8" s="4"/>
      <c r="AD8" s="4"/>
      <c r="AE8" s="4"/>
      <c r="AF8" s="4"/>
      <c r="AG8" s="4"/>
      <c r="AH8" s="4"/>
      <c r="AI8" s="4"/>
      <c r="AJ8" s="4"/>
      <c r="AK8" s="4"/>
      <c r="AL8" s="4"/>
      <c r="AM8" s="4"/>
      <c r="AN8" s="7"/>
    </row>
    <row r="9" spans="1:40" ht="40.5">
      <c r="A9" s="3">
        <v>45995</v>
      </c>
      <c r="B9" s="4"/>
      <c r="C9" s="4" t="s">
        <v>94</v>
      </c>
      <c r="D9" s="5"/>
      <c r="E9" s="6" t="s">
        <v>411</v>
      </c>
      <c r="F9" s="7" t="s">
        <v>1768</v>
      </c>
      <c r="G9" s="7" t="s">
        <v>1846</v>
      </c>
      <c r="H9" s="4"/>
      <c r="I9" s="4"/>
      <c r="J9" s="4"/>
      <c r="K9" s="4"/>
      <c r="L9" s="4"/>
      <c r="M9" s="4"/>
      <c r="N9" s="4"/>
      <c r="O9" s="4"/>
      <c r="P9" s="4"/>
      <c r="Q9" s="4"/>
      <c r="R9" s="4"/>
      <c r="S9" s="4"/>
      <c r="T9" s="4"/>
      <c r="U9" s="4"/>
      <c r="V9" s="4"/>
      <c r="W9" s="4"/>
      <c r="X9" s="4"/>
      <c r="Y9" s="4"/>
      <c r="Z9" s="4"/>
      <c r="AA9" s="4" t="s">
        <v>94</v>
      </c>
      <c r="AB9" s="8"/>
      <c r="AC9" s="4"/>
      <c r="AD9" s="4"/>
      <c r="AE9" s="4"/>
      <c r="AF9" s="4"/>
      <c r="AG9" s="4"/>
      <c r="AH9" s="4"/>
      <c r="AI9" s="4"/>
      <c r="AJ9" s="4"/>
      <c r="AK9" s="4"/>
      <c r="AL9" s="4"/>
      <c r="AM9" s="4"/>
      <c r="AN9" s="7"/>
    </row>
    <row r="10" spans="1:40" ht="40.5">
      <c r="A10" s="3">
        <v>45996</v>
      </c>
      <c r="B10" s="4"/>
      <c r="C10" s="4" t="s">
        <v>94</v>
      </c>
      <c r="D10" s="5"/>
      <c r="E10" s="6" t="s">
        <v>1847</v>
      </c>
      <c r="F10" s="82" t="s">
        <v>1848</v>
      </c>
      <c r="G10" s="7" t="s">
        <v>1849</v>
      </c>
      <c r="H10" s="4"/>
      <c r="I10" s="4"/>
      <c r="J10" s="4"/>
      <c r="K10" s="4"/>
      <c r="L10" s="4"/>
      <c r="M10" s="4"/>
      <c r="N10" s="4"/>
      <c r="O10" s="4"/>
      <c r="P10" s="4"/>
      <c r="Q10" s="4"/>
      <c r="R10" s="4"/>
      <c r="S10" s="4"/>
      <c r="T10" s="4"/>
      <c r="U10" s="4"/>
      <c r="V10" s="4"/>
      <c r="W10" s="4"/>
      <c r="X10" s="4"/>
      <c r="Y10" s="4"/>
      <c r="Z10" s="4"/>
      <c r="AA10" s="4"/>
      <c r="AB10" s="8"/>
      <c r="AC10" s="4" t="s">
        <v>94</v>
      </c>
      <c r="AD10" s="4"/>
      <c r="AE10" s="4"/>
      <c r="AF10" s="4"/>
      <c r="AG10" s="4"/>
      <c r="AH10" s="4"/>
      <c r="AI10" s="4"/>
      <c r="AJ10" s="4"/>
      <c r="AK10" s="4"/>
      <c r="AL10" s="4"/>
      <c r="AM10" s="4"/>
      <c r="AN10" s="7"/>
    </row>
    <row r="11" spans="1:40" ht="40.5">
      <c r="A11" s="3">
        <v>45996</v>
      </c>
      <c r="B11" s="4"/>
      <c r="C11" s="4" t="s">
        <v>94</v>
      </c>
      <c r="D11" s="5"/>
      <c r="E11" s="6" t="s">
        <v>411</v>
      </c>
      <c r="F11" s="82" t="s">
        <v>1848</v>
      </c>
      <c r="G11" s="7" t="s">
        <v>1850</v>
      </c>
      <c r="H11" s="4"/>
      <c r="I11" s="4"/>
      <c r="J11" s="4"/>
      <c r="K11" s="4"/>
      <c r="L11" s="4"/>
      <c r="M11" s="4"/>
      <c r="N11" s="4"/>
      <c r="O11" s="4"/>
      <c r="P11" s="4"/>
      <c r="Q11" s="4"/>
      <c r="R11" s="4"/>
      <c r="S11" s="4"/>
      <c r="T11" s="4"/>
      <c r="U11" s="4"/>
      <c r="V11" s="4"/>
      <c r="W11" s="4"/>
      <c r="X11" s="4"/>
      <c r="Y11" s="4"/>
      <c r="Z11" s="4"/>
      <c r="AA11" s="4"/>
      <c r="AB11" s="8"/>
      <c r="AC11" s="4" t="s">
        <v>94</v>
      </c>
      <c r="AD11" s="4"/>
      <c r="AE11" s="4"/>
      <c r="AF11" s="4"/>
      <c r="AG11" s="4"/>
      <c r="AH11" s="4"/>
      <c r="AI11" s="4"/>
      <c r="AJ11" s="4"/>
      <c r="AK11" s="4"/>
      <c r="AL11" s="4"/>
      <c r="AM11" s="4"/>
      <c r="AN11" s="7"/>
    </row>
    <row r="12" spans="1:40" ht="40.5">
      <c r="A12" s="3" t="s">
        <v>1854</v>
      </c>
      <c r="B12" s="4"/>
      <c r="C12" s="4" t="s">
        <v>94</v>
      </c>
      <c r="D12" s="5">
        <v>3735</v>
      </c>
      <c r="E12" s="6" t="s">
        <v>1851</v>
      </c>
      <c r="F12" s="7" t="s">
        <v>1852</v>
      </c>
      <c r="G12" s="7" t="s">
        <v>1853</v>
      </c>
      <c r="H12" s="4" t="s">
        <v>94</v>
      </c>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0" ht="54">
      <c r="A13" s="3" t="s">
        <v>1855</v>
      </c>
      <c r="B13" s="4"/>
      <c r="C13" s="4" t="s">
        <v>94</v>
      </c>
      <c r="D13" s="5">
        <v>3736</v>
      </c>
      <c r="E13" s="6" t="s">
        <v>1851</v>
      </c>
      <c r="F13" s="7" t="s">
        <v>1856</v>
      </c>
      <c r="G13" s="7" t="s">
        <v>1857</v>
      </c>
      <c r="H13" s="4" t="s">
        <v>94</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54">
      <c r="A14" s="3" t="s">
        <v>1855</v>
      </c>
      <c r="B14" s="4"/>
      <c r="C14" s="4" t="s">
        <v>94</v>
      </c>
      <c r="D14" s="5"/>
      <c r="E14" s="6" t="s">
        <v>411</v>
      </c>
      <c r="F14" s="7" t="s">
        <v>1856</v>
      </c>
      <c r="G14" s="7" t="s">
        <v>1858</v>
      </c>
      <c r="H14" s="4"/>
      <c r="I14" s="4"/>
      <c r="J14" s="4"/>
      <c r="K14" s="4"/>
      <c r="L14" s="4"/>
      <c r="M14" s="4"/>
      <c r="N14" s="4"/>
      <c r="O14" s="4"/>
      <c r="P14" s="4"/>
      <c r="Q14" s="4"/>
      <c r="R14" s="4"/>
      <c r="S14" s="4"/>
      <c r="T14" s="4"/>
      <c r="U14" s="4"/>
      <c r="V14" s="4"/>
      <c r="W14" s="4"/>
      <c r="X14" s="4"/>
      <c r="Y14" s="4"/>
      <c r="Z14" s="4"/>
      <c r="AA14" s="4"/>
      <c r="AB14" s="8"/>
      <c r="AC14" s="4" t="s">
        <v>94</v>
      </c>
      <c r="AD14" s="4"/>
      <c r="AE14" s="4"/>
      <c r="AF14" s="4"/>
      <c r="AG14" s="4"/>
      <c r="AH14" s="4"/>
      <c r="AI14" s="4"/>
      <c r="AJ14" s="4"/>
      <c r="AK14" s="4"/>
      <c r="AL14" s="4"/>
      <c r="AM14" s="4"/>
      <c r="AN14" s="7"/>
    </row>
    <row r="15" spans="1:40" ht="67.5">
      <c r="A15" s="3" t="s">
        <v>1859</v>
      </c>
      <c r="B15" s="4"/>
      <c r="C15" s="4" t="s">
        <v>41</v>
      </c>
      <c r="D15" s="5"/>
      <c r="E15" s="6" t="s">
        <v>1233</v>
      </c>
      <c r="F15" s="7" t="s">
        <v>1860</v>
      </c>
      <c r="G15" s="7" t="s">
        <v>1861</v>
      </c>
      <c r="H15" s="4" t="s">
        <v>41</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67.5">
      <c r="A16" s="3" t="s">
        <v>1859</v>
      </c>
      <c r="B16" s="4"/>
      <c r="C16" s="4" t="s">
        <v>41</v>
      </c>
      <c r="D16" s="5"/>
      <c r="E16" s="6" t="s">
        <v>1233</v>
      </c>
      <c r="F16" s="7" t="s">
        <v>1862</v>
      </c>
      <c r="G16" s="7" t="s">
        <v>1863</v>
      </c>
      <c r="H16" s="4" t="s">
        <v>41</v>
      </c>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c r="AN16" s="7"/>
    </row>
    <row r="17" spans="1:40" ht="67.5">
      <c r="A17" s="3">
        <v>46000</v>
      </c>
      <c r="B17" s="4" t="s">
        <v>41</v>
      </c>
      <c r="C17" s="4"/>
      <c r="D17" s="5"/>
      <c r="E17" s="6" t="s">
        <v>1233</v>
      </c>
      <c r="F17" s="7" t="s">
        <v>1819</v>
      </c>
      <c r="G17" s="7" t="s">
        <v>1864</v>
      </c>
      <c r="H17" s="4"/>
      <c r="I17" s="4"/>
      <c r="J17" s="4"/>
      <c r="K17" s="4"/>
      <c r="L17" s="4" t="s">
        <v>41</v>
      </c>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c r="AN17" s="7"/>
    </row>
    <row r="18" spans="1:40" ht="54">
      <c r="A18" s="3">
        <v>46002</v>
      </c>
      <c r="B18" s="4"/>
      <c r="C18" s="4" t="s">
        <v>41</v>
      </c>
      <c r="D18" s="5"/>
      <c r="E18" s="6" t="s">
        <v>1233</v>
      </c>
      <c r="F18" s="7" t="s">
        <v>1865</v>
      </c>
      <c r="G18" s="7" t="s">
        <v>1866</v>
      </c>
      <c r="H18" s="4"/>
      <c r="I18" s="4"/>
      <c r="J18" s="4"/>
      <c r="K18" s="4"/>
      <c r="L18" s="4"/>
      <c r="M18" s="4"/>
      <c r="N18" s="4"/>
      <c r="O18" s="4"/>
      <c r="P18" s="4"/>
      <c r="Q18" s="4"/>
      <c r="R18" s="4"/>
      <c r="S18" s="4"/>
      <c r="T18" s="4"/>
      <c r="U18" s="4"/>
      <c r="V18" s="4"/>
      <c r="W18" s="4" t="s">
        <v>41</v>
      </c>
      <c r="X18" s="4"/>
      <c r="Y18" s="4"/>
      <c r="Z18" s="4"/>
      <c r="AA18" s="4"/>
      <c r="AB18" s="8"/>
      <c r="AC18" s="4"/>
      <c r="AD18" s="4"/>
      <c r="AE18" s="4"/>
      <c r="AF18" s="4"/>
      <c r="AG18" s="4"/>
      <c r="AH18" s="4"/>
      <c r="AI18" s="4"/>
      <c r="AJ18" s="4"/>
      <c r="AK18" s="4"/>
      <c r="AL18" s="4"/>
      <c r="AM18" s="4"/>
      <c r="AN18" s="7"/>
    </row>
    <row r="19" spans="1:40" ht="54">
      <c r="A19" s="3">
        <v>46002</v>
      </c>
      <c r="B19" s="4"/>
      <c r="C19" s="4" t="s">
        <v>41</v>
      </c>
      <c r="D19" s="5"/>
      <c r="E19" s="6" t="s">
        <v>1233</v>
      </c>
      <c r="F19" s="7" t="s">
        <v>1685</v>
      </c>
      <c r="G19" s="7" t="s">
        <v>1867</v>
      </c>
      <c r="H19" s="4" t="s">
        <v>41</v>
      </c>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c r="AN19" s="7"/>
    </row>
    <row r="20" spans="1:40" ht="40.5">
      <c r="A20" s="3">
        <v>46003</v>
      </c>
      <c r="B20" s="4" t="s">
        <v>41</v>
      </c>
      <c r="C20" s="4"/>
      <c r="D20" s="5"/>
      <c r="E20" s="6" t="s">
        <v>1105</v>
      </c>
      <c r="F20" s="7" t="s">
        <v>1868</v>
      </c>
      <c r="G20" s="7" t="s">
        <v>1869</v>
      </c>
      <c r="H20" s="4"/>
      <c r="I20" s="4"/>
      <c r="J20" s="4"/>
      <c r="K20" s="4"/>
      <c r="L20" s="4"/>
      <c r="M20" s="4"/>
      <c r="N20" s="4"/>
      <c r="O20" s="4"/>
      <c r="P20" s="4"/>
      <c r="Q20" s="4"/>
      <c r="R20" s="4"/>
      <c r="S20" s="4"/>
      <c r="T20" s="4"/>
      <c r="U20" s="4"/>
      <c r="V20" s="4"/>
      <c r="W20" s="4"/>
      <c r="X20" s="4"/>
      <c r="Y20" s="4"/>
      <c r="Z20" s="4"/>
      <c r="AA20" s="4"/>
      <c r="AB20" s="8"/>
      <c r="AC20" s="4" t="s">
        <v>41</v>
      </c>
      <c r="AD20" s="4"/>
      <c r="AE20" s="4"/>
      <c r="AF20" s="4"/>
      <c r="AG20" s="4"/>
      <c r="AH20" s="4"/>
      <c r="AI20" s="4"/>
      <c r="AJ20" s="4"/>
      <c r="AK20" s="4"/>
      <c r="AL20" s="4"/>
      <c r="AM20" s="4"/>
      <c r="AN20" s="7"/>
    </row>
    <row r="21" spans="1:40" ht="40.5">
      <c r="A21" s="3">
        <v>46004</v>
      </c>
      <c r="B21" s="4"/>
      <c r="C21" s="4" t="s">
        <v>94</v>
      </c>
      <c r="D21" s="5"/>
      <c r="E21" s="6" t="s">
        <v>411</v>
      </c>
      <c r="F21" s="7" t="s">
        <v>1870</v>
      </c>
      <c r="G21" s="7" t="s">
        <v>1871</v>
      </c>
      <c r="H21" s="4" t="s">
        <v>94</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40.5">
      <c r="A22" s="3">
        <v>46004</v>
      </c>
      <c r="B22" s="4"/>
      <c r="C22" s="4" t="s">
        <v>94</v>
      </c>
      <c r="D22" s="5"/>
      <c r="E22" s="6" t="s">
        <v>411</v>
      </c>
      <c r="F22" s="7"/>
      <c r="G22" s="7" t="s">
        <v>1872</v>
      </c>
      <c r="H22" s="4" t="s">
        <v>94</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40.5">
      <c r="A23" s="3">
        <v>46005</v>
      </c>
      <c r="B23" s="4"/>
      <c r="C23" s="4" t="s">
        <v>94</v>
      </c>
      <c r="D23" s="5"/>
      <c r="E23" s="6" t="s">
        <v>411</v>
      </c>
      <c r="F23" s="7" t="s">
        <v>1734</v>
      </c>
      <c r="G23" s="7" t="s">
        <v>1873</v>
      </c>
      <c r="H23" s="4" t="s">
        <v>94</v>
      </c>
      <c r="I23" s="4"/>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c r="AN23" s="7"/>
    </row>
    <row r="24" spans="1:40" ht="27">
      <c r="A24" s="3">
        <v>46007</v>
      </c>
      <c r="B24" s="4"/>
      <c r="C24" s="4" t="s">
        <v>94</v>
      </c>
      <c r="D24" s="5"/>
      <c r="E24" s="6" t="s">
        <v>419</v>
      </c>
      <c r="F24" s="7" t="s">
        <v>1874</v>
      </c>
      <c r="G24" s="7" t="s">
        <v>1875</v>
      </c>
      <c r="H24" s="4"/>
      <c r="I24" s="4"/>
      <c r="J24" s="4"/>
      <c r="K24" s="4"/>
      <c r="L24" s="4" t="s">
        <v>94</v>
      </c>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7"/>
    </row>
    <row r="25" spans="1:40" ht="40.5">
      <c r="A25" s="3">
        <v>46008</v>
      </c>
      <c r="B25" s="4"/>
      <c r="C25" s="4" t="s">
        <v>94</v>
      </c>
      <c r="D25" s="5"/>
      <c r="E25" s="6" t="s">
        <v>411</v>
      </c>
      <c r="F25" s="7" t="s">
        <v>1876</v>
      </c>
      <c r="G25" s="7" t="s">
        <v>1877</v>
      </c>
      <c r="H25" s="4"/>
      <c r="I25" s="4"/>
      <c r="J25" s="4" t="s">
        <v>94</v>
      </c>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40.5">
      <c r="A26" s="3">
        <v>46011</v>
      </c>
      <c r="B26" s="4"/>
      <c r="C26" s="4" t="s">
        <v>41</v>
      </c>
      <c r="D26" s="5"/>
      <c r="E26" s="6" t="s">
        <v>1233</v>
      </c>
      <c r="F26" s="7" t="s">
        <v>1887</v>
      </c>
      <c r="G26" s="7" t="s">
        <v>1888</v>
      </c>
      <c r="H26" s="4" t="s">
        <v>41</v>
      </c>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40.5">
      <c r="A27" s="3">
        <v>46011</v>
      </c>
      <c r="B27" s="4"/>
      <c r="C27" s="4" t="s">
        <v>41</v>
      </c>
      <c r="D27" s="5"/>
      <c r="E27" s="6" t="s">
        <v>1233</v>
      </c>
      <c r="F27" s="7" t="s">
        <v>1889</v>
      </c>
      <c r="G27" s="7" t="s">
        <v>1890</v>
      </c>
      <c r="H27" s="4"/>
      <c r="I27" s="4"/>
      <c r="J27" s="4"/>
      <c r="K27" s="4"/>
      <c r="L27" s="4"/>
      <c r="M27" s="4"/>
      <c r="N27" s="4"/>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ht="67.5">
      <c r="A28" s="3">
        <v>46011</v>
      </c>
      <c r="B28" s="3"/>
      <c r="C28" s="4" t="s">
        <v>41</v>
      </c>
      <c r="D28" s="5"/>
      <c r="E28" s="6" t="s">
        <v>1105</v>
      </c>
      <c r="F28" s="7" t="s">
        <v>1891</v>
      </c>
      <c r="G28" s="7" t="s">
        <v>1892</v>
      </c>
      <c r="H28" s="4" t="s">
        <v>41</v>
      </c>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ht="40.5">
      <c r="A29" s="3" t="s">
        <v>1893</v>
      </c>
      <c r="B29" s="66"/>
      <c r="C29" s="66" t="s">
        <v>41</v>
      </c>
      <c r="D29" s="66"/>
      <c r="E29" s="6" t="s">
        <v>1233</v>
      </c>
      <c r="F29" s="7" t="s">
        <v>1894</v>
      </c>
      <c r="G29" s="7" t="s">
        <v>1895</v>
      </c>
      <c r="H29" s="4" t="s">
        <v>41</v>
      </c>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c r="AK29" s="4"/>
      <c r="AL29" s="4"/>
      <c r="AM29" s="4"/>
      <c r="AN29" s="7"/>
    </row>
    <row r="30" spans="1:40" ht="40.5">
      <c r="A30" s="3" t="s">
        <v>1893</v>
      </c>
      <c r="B30" s="4"/>
      <c r="C30" s="66" t="s">
        <v>41</v>
      </c>
      <c r="D30" s="5"/>
      <c r="E30" s="6" t="s">
        <v>1233</v>
      </c>
      <c r="F30" s="7" t="s">
        <v>1896</v>
      </c>
      <c r="G30" s="7" t="s">
        <v>1897</v>
      </c>
      <c r="H30" s="4" t="s">
        <v>41</v>
      </c>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ht="54">
      <c r="A31" s="3">
        <v>46013</v>
      </c>
      <c r="B31" s="4"/>
      <c r="C31" s="4" t="s">
        <v>41</v>
      </c>
      <c r="D31" s="5"/>
      <c r="E31" s="6" t="s">
        <v>1233</v>
      </c>
      <c r="F31" s="7" t="s">
        <v>1898</v>
      </c>
      <c r="G31" s="7" t="s">
        <v>1899</v>
      </c>
      <c r="H31" s="83" t="s">
        <v>41</v>
      </c>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c r="AN31" s="7"/>
    </row>
    <row r="32" spans="1:40" ht="40.5">
      <c r="A32" s="3">
        <v>46015</v>
      </c>
      <c r="B32" s="4"/>
      <c r="C32" s="4" t="s">
        <v>94</v>
      </c>
      <c r="D32" s="5"/>
      <c r="E32" s="6" t="s">
        <v>411</v>
      </c>
      <c r="F32" s="7" t="s">
        <v>1878</v>
      </c>
      <c r="G32" s="7" t="s">
        <v>1879</v>
      </c>
      <c r="H32" s="4"/>
      <c r="I32" s="4"/>
      <c r="J32" s="4"/>
      <c r="K32" s="4"/>
      <c r="L32" s="4"/>
      <c r="M32" s="4"/>
      <c r="N32" s="4"/>
      <c r="O32" s="4"/>
      <c r="P32" s="4"/>
      <c r="Q32" s="4"/>
      <c r="R32" s="4"/>
      <c r="S32" s="4"/>
      <c r="T32" s="4"/>
      <c r="U32" s="4"/>
      <c r="V32" s="4"/>
      <c r="W32" s="4"/>
      <c r="X32" s="4"/>
      <c r="Y32" s="4"/>
      <c r="Z32" s="4"/>
      <c r="AA32" s="4" t="s">
        <v>94</v>
      </c>
      <c r="AB32" s="8"/>
      <c r="AC32" s="4"/>
      <c r="AD32" s="4"/>
      <c r="AE32" s="4"/>
      <c r="AF32" s="4"/>
      <c r="AG32" s="4"/>
      <c r="AH32" s="4"/>
      <c r="AI32" s="4"/>
      <c r="AJ32" s="4"/>
      <c r="AK32" s="4"/>
      <c r="AL32" s="4"/>
      <c r="AM32" s="4"/>
      <c r="AN32" s="7"/>
    </row>
    <row r="33" spans="1:40" ht="40.5">
      <c r="A33" s="3">
        <v>46015</v>
      </c>
      <c r="B33" s="4"/>
      <c r="C33" s="4" t="s">
        <v>94</v>
      </c>
      <c r="D33" s="5"/>
      <c r="E33" s="6" t="s">
        <v>796</v>
      </c>
      <c r="F33" s="7" t="s">
        <v>1880</v>
      </c>
      <c r="G33" s="7" t="s">
        <v>1881</v>
      </c>
      <c r="H33" s="4" t="s">
        <v>94</v>
      </c>
      <c r="I33" s="4"/>
      <c r="J33" s="4"/>
      <c r="K33" s="4"/>
      <c r="L33" s="4"/>
      <c r="M33" s="4"/>
      <c r="N33" s="4"/>
      <c r="O33" s="4"/>
      <c r="P33" s="4"/>
      <c r="Q33" s="4"/>
      <c r="R33" s="4"/>
      <c r="S33" s="4"/>
      <c r="T33" s="4"/>
      <c r="U33" s="4"/>
      <c r="V33" s="4"/>
      <c r="W33" s="4"/>
      <c r="X33" s="4"/>
      <c r="Y33" s="4"/>
      <c r="Z33" s="4"/>
      <c r="AA33" s="4"/>
      <c r="AB33" s="8"/>
      <c r="AC33" s="4"/>
      <c r="AD33" s="4"/>
      <c r="AE33" s="4"/>
      <c r="AF33" s="4"/>
      <c r="AG33" s="4"/>
      <c r="AH33" s="4"/>
      <c r="AI33" s="4"/>
      <c r="AJ33" s="4"/>
      <c r="AK33" s="4"/>
      <c r="AL33" s="4"/>
      <c r="AM33" s="4"/>
      <c r="AN33" s="7"/>
    </row>
    <row r="34" spans="1:40" ht="40.5">
      <c r="A34" s="3">
        <v>46015</v>
      </c>
      <c r="B34" s="4"/>
      <c r="C34" s="4" t="s">
        <v>94</v>
      </c>
      <c r="D34" s="5"/>
      <c r="E34" s="6" t="s">
        <v>796</v>
      </c>
      <c r="F34" s="7" t="s">
        <v>1785</v>
      </c>
      <c r="G34" s="7" t="s">
        <v>1873</v>
      </c>
      <c r="H34" s="4" t="s">
        <v>94</v>
      </c>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c r="AN34" s="7"/>
    </row>
    <row r="35" spans="1:40" ht="54">
      <c r="A35" s="3">
        <v>46016</v>
      </c>
      <c r="B35" s="4"/>
      <c r="C35" s="4" t="s">
        <v>94</v>
      </c>
      <c r="D35" s="5"/>
      <c r="E35" s="6" t="s">
        <v>411</v>
      </c>
      <c r="F35" s="7" t="s">
        <v>1116</v>
      </c>
      <c r="G35" s="7" t="s">
        <v>1882</v>
      </c>
      <c r="H35" s="4"/>
      <c r="I35" s="4"/>
      <c r="J35" s="4"/>
      <c r="K35" s="4"/>
      <c r="L35" s="4"/>
      <c r="M35" s="4"/>
      <c r="N35" s="4" t="s">
        <v>94</v>
      </c>
      <c r="O35" s="4"/>
      <c r="P35" s="4"/>
      <c r="Q35" s="4"/>
      <c r="R35" s="4"/>
      <c r="S35" s="4"/>
      <c r="T35" s="4"/>
      <c r="U35" s="4"/>
      <c r="V35" s="4"/>
      <c r="W35" s="4"/>
      <c r="X35" s="4"/>
      <c r="Y35" s="4"/>
      <c r="Z35" s="4"/>
      <c r="AA35" s="4"/>
      <c r="AB35" s="8"/>
      <c r="AC35" s="4"/>
      <c r="AD35" s="4"/>
      <c r="AE35" s="4"/>
      <c r="AF35" s="4"/>
      <c r="AG35" s="4"/>
      <c r="AH35" s="4"/>
      <c r="AI35" s="4"/>
      <c r="AJ35" s="4"/>
      <c r="AK35" s="4"/>
      <c r="AL35" s="4"/>
      <c r="AM35" s="4"/>
      <c r="AN35" s="7"/>
    </row>
    <row r="36" spans="1:40" ht="40.5">
      <c r="A36" s="3">
        <v>46016</v>
      </c>
      <c r="B36" s="4"/>
      <c r="C36" s="4" t="s">
        <v>94</v>
      </c>
      <c r="D36" s="5"/>
      <c r="E36" s="6" t="s">
        <v>530</v>
      </c>
      <c r="F36" s="7" t="s">
        <v>1883</v>
      </c>
      <c r="G36" s="7" t="s">
        <v>1884</v>
      </c>
      <c r="H36" s="4"/>
      <c r="I36" s="4"/>
      <c r="J36" s="4"/>
      <c r="K36" s="4"/>
      <c r="L36" s="4"/>
      <c r="M36" s="4"/>
      <c r="N36" s="4"/>
      <c r="O36" s="4"/>
      <c r="P36" s="4"/>
      <c r="Q36" s="4"/>
      <c r="R36" s="4"/>
      <c r="S36" s="4"/>
      <c r="T36" s="4"/>
      <c r="U36" s="4"/>
      <c r="V36" s="4"/>
      <c r="W36" s="4"/>
      <c r="X36" s="4"/>
      <c r="Y36" s="4"/>
      <c r="Z36" s="4"/>
      <c r="AA36" s="4" t="s">
        <v>94</v>
      </c>
      <c r="AB36" s="8"/>
      <c r="AC36" s="4"/>
      <c r="AD36" s="4"/>
      <c r="AE36" s="4"/>
      <c r="AF36" s="4"/>
      <c r="AG36" s="4"/>
      <c r="AH36" s="4"/>
      <c r="AI36" s="4"/>
      <c r="AJ36" s="4"/>
      <c r="AK36" s="4"/>
      <c r="AL36" s="4"/>
      <c r="AM36" s="4"/>
      <c r="AN36" s="7"/>
    </row>
    <row r="37" spans="1:40" ht="54">
      <c r="A37" s="3">
        <v>46017</v>
      </c>
      <c r="B37" s="4"/>
      <c r="C37" s="4" t="s">
        <v>94</v>
      </c>
      <c r="D37" s="5"/>
      <c r="E37" s="6" t="s">
        <v>796</v>
      </c>
      <c r="F37" s="7" t="s">
        <v>1885</v>
      </c>
      <c r="G37" s="7" t="s">
        <v>1886</v>
      </c>
      <c r="H37" s="4" t="s">
        <v>94</v>
      </c>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ht="40.5">
      <c r="A38" s="3">
        <v>46019</v>
      </c>
      <c r="B38" s="4"/>
      <c r="C38" s="4" t="s">
        <v>41</v>
      </c>
      <c r="D38" s="5"/>
      <c r="E38" s="6" t="s">
        <v>506</v>
      </c>
      <c r="F38" s="7" t="s">
        <v>1900</v>
      </c>
      <c r="G38" s="7" t="s">
        <v>1901</v>
      </c>
      <c r="H38" s="4" t="s">
        <v>41</v>
      </c>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c r="AN38" s="7"/>
    </row>
    <row r="39" spans="1:40" ht="40.5">
      <c r="A39" s="3">
        <v>46019</v>
      </c>
      <c r="B39" s="4"/>
      <c r="C39" s="4" t="s">
        <v>94</v>
      </c>
      <c r="D39" s="5"/>
      <c r="E39" s="6" t="s">
        <v>506</v>
      </c>
      <c r="F39" s="7" t="s">
        <v>1902</v>
      </c>
      <c r="G39" s="7" t="s">
        <v>1903</v>
      </c>
      <c r="H39" s="4"/>
      <c r="I39" s="4"/>
      <c r="J39" s="4"/>
      <c r="K39" s="4"/>
      <c r="L39" s="4"/>
      <c r="M39" s="4"/>
      <c r="N39" s="4"/>
      <c r="O39" s="4"/>
      <c r="P39" s="4"/>
      <c r="Q39" s="4"/>
      <c r="R39" s="4"/>
      <c r="S39" s="4"/>
      <c r="T39" s="4"/>
      <c r="U39" s="4"/>
      <c r="V39" s="4"/>
      <c r="W39" s="4"/>
      <c r="X39" s="4"/>
      <c r="Y39" s="4"/>
      <c r="Z39" s="4"/>
      <c r="AA39" s="4"/>
      <c r="AB39" s="8"/>
      <c r="AC39" s="4" t="s">
        <v>94</v>
      </c>
      <c r="AD39" s="4"/>
      <c r="AE39" s="4"/>
      <c r="AF39" s="4"/>
      <c r="AG39" s="4"/>
      <c r="AH39" s="4"/>
      <c r="AI39" s="4"/>
      <c r="AJ39" s="4"/>
      <c r="AK39" s="4"/>
      <c r="AL39" s="4"/>
      <c r="AM39" s="4"/>
      <c r="AN39" s="7"/>
    </row>
    <row r="40" spans="1:40">
      <c r="A40" s="3"/>
      <c r="B40" s="4"/>
      <c r="C40" s="4"/>
      <c r="D40" s="5"/>
      <c r="E40" s="6"/>
      <c r="F40" s="7"/>
      <c r="G40" s="7"/>
      <c r="H40" s="4"/>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c r="A41" s="3"/>
      <c r="B41" s="4"/>
      <c r="C41" s="4"/>
      <c r="D41" s="5"/>
      <c r="E41" s="6"/>
      <c r="F41" s="7"/>
      <c r="G41" s="7"/>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12"/>
      <c r="B43" s="13"/>
      <c r="C43" s="13"/>
      <c r="D43" s="14"/>
      <c r="E43" s="15"/>
      <c r="F43" s="16"/>
      <c r="G43" s="17"/>
      <c r="H43" s="13">
        <f t="shared" ref="H43:AH43" si="0">COUNTIF(H3:H42,"X")</f>
        <v>22</v>
      </c>
      <c r="I43" s="13">
        <f t="shared" si="0"/>
        <v>0</v>
      </c>
      <c r="J43" s="13">
        <f t="shared" si="0"/>
        <v>1</v>
      </c>
      <c r="K43" s="13">
        <f t="shared" si="0"/>
        <v>0</v>
      </c>
      <c r="L43" s="13">
        <f t="shared" si="0"/>
        <v>2</v>
      </c>
      <c r="M43" s="13">
        <f t="shared" si="0"/>
        <v>0</v>
      </c>
      <c r="N43" s="13">
        <f t="shared" si="0"/>
        <v>1</v>
      </c>
      <c r="O43" s="13">
        <f t="shared" si="0"/>
        <v>0</v>
      </c>
      <c r="P43" s="13">
        <f t="shared" si="0"/>
        <v>0</v>
      </c>
      <c r="Q43" s="13">
        <f t="shared" si="0"/>
        <v>0</v>
      </c>
      <c r="R43" s="13">
        <f t="shared" si="0"/>
        <v>0</v>
      </c>
      <c r="S43" s="13">
        <f t="shared" si="0"/>
        <v>0</v>
      </c>
      <c r="T43" s="13">
        <f t="shared" si="0"/>
        <v>0</v>
      </c>
      <c r="U43" s="13">
        <f t="shared" si="0"/>
        <v>0</v>
      </c>
      <c r="V43" s="13">
        <f t="shared" si="0"/>
        <v>0</v>
      </c>
      <c r="W43" s="13">
        <f t="shared" si="0"/>
        <v>2</v>
      </c>
      <c r="X43" s="13">
        <f t="shared" si="0"/>
        <v>0</v>
      </c>
      <c r="Y43" s="13">
        <f t="shared" si="0"/>
        <v>0</v>
      </c>
      <c r="Z43" s="13">
        <f t="shared" si="0"/>
        <v>0</v>
      </c>
      <c r="AA43" s="13">
        <f t="shared" si="0"/>
        <v>3</v>
      </c>
      <c r="AB43" s="13">
        <f t="shared" si="0"/>
        <v>0</v>
      </c>
      <c r="AC43" s="13">
        <f t="shared" si="0"/>
        <v>5</v>
      </c>
      <c r="AD43" s="13">
        <f t="shared" si="0"/>
        <v>0</v>
      </c>
      <c r="AE43" s="13">
        <f t="shared" si="0"/>
        <v>0</v>
      </c>
      <c r="AF43" s="13">
        <f t="shared" si="0"/>
        <v>0</v>
      </c>
      <c r="AG43" s="13">
        <f t="shared" si="0"/>
        <v>0</v>
      </c>
      <c r="AH43" s="13">
        <f t="shared" si="0"/>
        <v>0</v>
      </c>
      <c r="AI43" s="13">
        <f>COUNTIF(AJ3:AJ42,"X")</f>
        <v>0</v>
      </c>
      <c r="AJ43" s="13">
        <f>COUNTIF(AJ3:AJ42,"X")</f>
        <v>0</v>
      </c>
      <c r="AK43" s="13">
        <f>COUNTIF(AK3:AK42,"X")</f>
        <v>0</v>
      </c>
      <c r="AL43" s="13">
        <f>COUNTIF(AL3:AL42,"X")</f>
        <v>0</v>
      </c>
      <c r="AM43" s="13">
        <f>COUNTIF(AM3:AM42,"X")</f>
        <v>0</v>
      </c>
      <c r="AN43" s="16"/>
    </row>
    <row r="44" spans="1:40">
      <c r="A44" s="18"/>
      <c r="B44" s="172"/>
      <c r="C44" s="172"/>
      <c r="D44" s="19"/>
      <c r="E44" s="20"/>
      <c r="F44" s="21"/>
      <c r="G44" s="22"/>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row>
    <row r="45" spans="1:40">
      <c r="A45" s="18"/>
      <c r="B45" s="50"/>
      <c r="C45" s="50"/>
      <c r="D45" s="19"/>
      <c r="E45" s="20"/>
      <c r="F45" s="21"/>
      <c r="G45" s="22"/>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row>
    <row r="46" spans="1:40">
      <c r="A46" s="18"/>
      <c r="B46" s="50"/>
      <c r="C46" s="50"/>
      <c r="D46" s="19"/>
      <c r="E46" s="20"/>
      <c r="F46" s="21"/>
      <c r="G46" s="22"/>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15"/>
      <c r="AI46" s="215"/>
      <c r="AJ46" s="215"/>
      <c r="AK46" s="23"/>
      <c r="AL46" s="23"/>
      <c r="AM46" s="23"/>
      <c r="AN46" s="23"/>
    </row>
    <row r="47" spans="1:40">
      <c r="A47" s="18"/>
      <c r="B47" s="50"/>
      <c r="C47" s="50"/>
      <c r="D47" s="19"/>
      <c r="E47" s="20"/>
      <c r="F47" s="21"/>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95"/>
      <c r="AI47" s="95"/>
      <c r="AJ47" s="95"/>
      <c r="AK47" s="23"/>
      <c r="AL47" s="23"/>
      <c r="AM47" s="23"/>
      <c r="AN47" s="23"/>
    </row>
    <row r="48" spans="1:40">
      <c r="A48" s="18"/>
      <c r="B48" s="50"/>
      <c r="C48" s="50"/>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96"/>
      <c r="AI48" s="96"/>
      <c r="AJ48" s="96"/>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96"/>
      <c r="AI49" s="96"/>
      <c r="AJ49" s="96"/>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ht="16.5">
      <c r="A51" s="18"/>
      <c r="B51" s="24"/>
      <c r="C51" s="24"/>
      <c r="D51" s="19"/>
      <c r="E51" s="72" t="s">
        <v>1977</v>
      </c>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ht="15.75">
      <c r="A52" s="18"/>
      <c r="B52" s="24"/>
      <c r="C52" s="24"/>
      <c r="D52" s="19"/>
      <c r="E52" s="76">
        <v>2025</v>
      </c>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24"/>
      <c r="C53" s="24"/>
      <c r="D53" s="19"/>
      <c r="E53" s="173" t="s">
        <v>1153</v>
      </c>
      <c r="F53" s="173"/>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27">
      <c r="A54" s="18"/>
      <c r="B54" s="24"/>
      <c r="C54" s="24"/>
      <c r="D54" s="19"/>
      <c r="E54" s="6" t="s">
        <v>1332</v>
      </c>
      <c r="F54" s="6">
        <f>H43</f>
        <v>22</v>
      </c>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24"/>
      <c r="C55" s="24"/>
      <c r="D55" s="19"/>
      <c r="E55" s="6" t="s">
        <v>6</v>
      </c>
      <c r="F55" s="6">
        <f>I43+J43+K43+L43+M43</f>
        <v>3</v>
      </c>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24"/>
      <c r="C56" s="24"/>
      <c r="D56" s="19"/>
      <c r="E56" s="6" t="s">
        <v>1333</v>
      </c>
      <c r="F56" s="6">
        <f>N43+O43+P43+Q43+R43+S43+T43+U43+V43+X43+W43+Y43+Z43+AA43</f>
        <v>6</v>
      </c>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ht="27">
      <c r="A57" s="18"/>
      <c r="B57" s="24"/>
      <c r="C57" s="24"/>
      <c r="D57" s="19"/>
      <c r="E57" s="6" t="s">
        <v>1334</v>
      </c>
      <c r="F57" s="6">
        <f>AB43</f>
        <v>0</v>
      </c>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ht="27">
      <c r="A58" s="18"/>
      <c r="B58" s="24"/>
      <c r="C58" s="24"/>
      <c r="D58" s="19"/>
      <c r="E58" s="6" t="s">
        <v>9</v>
      </c>
      <c r="F58" s="6">
        <f>AC43</f>
        <v>5</v>
      </c>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40.5">
      <c r="A59" s="18"/>
      <c r="B59" s="24"/>
      <c r="C59" s="24"/>
      <c r="D59" s="19"/>
      <c r="E59" s="6" t="s">
        <v>1335</v>
      </c>
      <c r="F59" s="6">
        <f>AD43+AE43+AF43+AG43</f>
        <v>0</v>
      </c>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27">
      <c r="A60" s="18"/>
      <c r="B60" s="24"/>
      <c r="C60" s="24"/>
      <c r="D60" s="19"/>
      <c r="E60" s="6" t="s">
        <v>11</v>
      </c>
      <c r="F60" s="6">
        <f>AH43+AI43+AJ43+AK43+AL43</f>
        <v>0</v>
      </c>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E61" s="52" t="s">
        <v>658</v>
      </c>
      <c r="F61" s="52">
        <f>SUM(F54:F60)</f>
        <v>36</v>
      </c>
    </row>
  </sheetData>
  <mergeCells count="16">
    <mergeCell ref="AN1:AN2"/>
    <mergeCell ref="B44:C44"/>
    <mergeCell ref="E53:F53"/>
    <mergeCell ref="I1:M1"/>
    <mergeCell ref="N1:AA1"/>
    <mergeCell ref="AB1:AB2"/>
    <mergeCell ref="AC1:AC2"/>
    <mergeCell ref="AD1:AG1"/>
    <mergeCell ref="AH1:AM1"/>
    <mergeCell ref="H1:H2"/>
    <mergeCell ref="AH46:AJ46"/>
    <mergeCell ref="A1:A2"/>
    <mergeCell ref="D1:D2"/>
    <mergeCell ref="E1:E2"/>
    <mergeCell ref="F1:F2"/>
    <mergeCell ref="G1:G2"/>
  </mergeCells>
  <pageMargins left="0.7" right="0.7" top="0.75" bottom="0.75" header="0.3" footer="0.3"/>
  <pageSetup paperSize="9" orientation="portrait" horizontalDpi="0"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AN61"/>
  <sheetViews>
    <sheetView topLeftCell="A41" workbookViewId="0">
      <selection activeCell="G57" sqref="G57"/>
    </sheetView>
  </sheetViews>
  <sheetFormatPr baseColWidth="10" defaultRowHeight="15"/>
  <cols>
    <col min="1" max="1" width="7.85546875" customWidth="1"/>
    <col min="2" max="2" width="3.85546875" customWidth="1"/>
    <col min="3" max="3" width="4.28515625" customWidth="1"/>
    <col min="4" max="4" width="5.7109375" customWidth="1"/>
    <col min="5" max="5" width="10.42578125" customWidth="1"/>
    <col min="6" max="6" width="11.7109375" customWidth="1"/>
    <col min="7" max="7" width="28.140625" customWidth="1"/>
    <col min="8" max="8" width="2.5703125" customWidth="1"/>
    <col min="9" max="9" width="2.28515625" customWidth="1"/>
    <col min="10" max="10" width="2.42578125" customWidth="1"/>
    <col min="11" max="11" width="3.5703125" customWidth="1"/>
    <col min="12" max="13" width="2.85546875" customWidth="1"/>
    <col min="14" max="14" width="2.28515625" customWidth="1"/>
    <col min="15" max="15" width="2.5703125" customWidth="1"/>
    <col min="16" max="16" width="2.140625" customWidth="1"/>
    <col min="17" max="17" width="3.42578125" customWidth="1"/>
    <col min="18" max="18" width="2.28515625" customWidth="1"/>
    <col min="19" max="21" width="2.5703125" customWidth="1"/>
    <col min="22" max="23" width="3" customWidth="1"/>
    <col min="24" max="24" width="2.85546875" customWidth="1"/>
    <col min="25" max="25" width="3.85546875" customWidth="1"/>
    <col min="26" max="26" width="3.5703125" customWidth="1"/>
    <col min="27" max="27" width="3" customWidth="1"/>
    <col min="28" max="28" width="3.140625" customWidth="1"/>
    <col min="29" max="29" width="3.42578125" customWidth="1"/>
    <col min="30" max="30" width="2.42578125" customWidth="1"/>
    <col min="31" max="31" width="2.140625" customWidth="1"/>
    <col min="32" max="33" width="2.42578125" customWidth="1"/>
    <col min="34" max="34" width="3" customWidth="1"/>
    <col min="35" max="35" width="2.28515625" customWidth="1"/>
    <col min="36" max="37" width="2" customWidth="1"/>
    <col min="38" max="38" width="2.140625" customWidth="1"/>
    <col min="39" max="39" width="2.28515625" customWidth="1"/>
    <col min="40" max="40" width="3.28515625" customWidth="1"/>
  </cols>
  <sheetData>
    <row r="1" spans="1:40" ht="51.75">
      <c r="A1" s="208" t="s">
        <v>1146</v>
      </c>
      <c r="B1" s="75" t="s">
        <v>1</v>
      </c>
      <c r="C1" s="75"/>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97.5">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53.25" customHeight="1">
      <c r="A3" s="3">
        <v>46023</v>
      </c>
      <c r="B3" s="4"/>
      <c r="C3" s="4" t="s">
        <v>41</v>
      </c>
      <c r="D3" s="5"/>
      <c r="E3" s="6" t="s">
        <v>1105</v>
      </c>
      <c r="F3" s="7" t="s">
        <v>1916</v>
      </c>
      <c r="G3" s="7" t="s">
        <v>1917</v>
      </c>
      <c r="H3" s="4" t="s">
        <v>94</v>
      </c>
      <c r="I3" s="4"/>
      <c r="J3" s="4"/>
      <c r="K3" s="4"/>
      <c r="L3" s="4"/>
      <c r="M3" s="4"/>
      <c r="N3" s="4"/>
      <c r="O3" s="4"/>
      <c r="P3" s="4"/>
      <c r="Q3" s="4"/>
      <c r="R3" s="4"/>
      <c r="S3" s="4"/>
      <c r="T3" s="4"/>
      <c r="U3" s="4"/>
      <c r="V3" s="4"/>
      <c r="W3" s="4"/>
      <c r="X3" s="4"/>
      <c r="Y3" s="4"/>
      <c r="Z3" s="4"/>
      <c r="AA3" s="4"/>
      <c r="AB3" s="8"/>
      <c r="AC3" s="4"/>
      <c r="AD3" s="4"/>
      <c r="AE3" s="4"/>
      <c r="AF3" s="4"/>
      <c r="AG3" s="4"/>
      <c r="AH3" s="4"/>
      <c r="AI3" s="4"/>
      <c r="AJ3" s="4"/>
      <c r="AK3" s="4"/>
      <c r="AL3" s="4"/>
      <c r="AM3" s="4"/>
      <c r="AN3" s="7"/>
    </row>
    <row r="4" spans="1:40" ht="45" customHeight="1">
      <c r="A4" s="3">
        <v>45658</v>
      </c>
      <c r="B4" s="4"/>
      <c r="C4" s="4" t="s">
        <v>41</v>
      </c>
      <c r="D4" s="5"/>
      <c r="E4" s="6" t="s">
        <v>1105</v>
      </c>
      <c r="F4" s="7" t="s">
        <v>1918</v>
      </c>
      <c r="G4" s="7" t="s">
        <v>1919</v>
      </c>
      <c r="H4" s="4" t="s">
        <v>94</v>
      </c>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c r="AN4" s="7"/>
    </row>
    <row r="5" spans="1:40" ht="39.75" customHeight="1">
      <c r="A5" s="3">
        <v>46026</v>
      </c>
      <c r="B5" s="4"/>
      <c r="C5" s="4" t="s">
        <v>94</v>
      </c>
      <c r="D5" s="5"/>
      <c r="E5" s="6" t="s">
        <v>1156</v>
      </c>
      <c r="F5" s="7" t="s">
        <v>1904</v>
      </c>
      <c r="G5" s="7" t="s">
        <v>1905</v>
      </c>
      <c r="H5" s="4" t="s">
        <v>94</v>
      </c>
      <c r="I5" s="4"/>
      <c r="J5" s="4"/>
      <c r="K5" s="4"/>
      <c r="L5" s="4"/>
      <c r="M5" s="4"/>
      <c r="N5" s="4"/>
      <c r="O5" s="4"/>
      <c r="P5" s="4"/>
      <c r="Q5" s="4"/>
      <c r="R5" s="4"/>
      <c r="S5" s="4"/>
      <c r="T5" s="4"/>
      <c r="U5" s="4"/>
      <c r="V5" s="4"/>
      <c r="W5" s="4"/>
      <c r="X5" s="4"/>
      <c r="Y5" s="4"/>
      <c r="Z5" s="4"/>
      <c r="AA5" s="4"/>
      <c r="AB5" s="8"/>
      <c r="AC5" s="4"/>
      <c r="AD5" s="4"/>
      <c r="AE5" s="4"/>
      <c r="AF5" s="4"/>
      <c r="AG5" s="4"/>
      <c r="AH5" s="4"/>
      <c r="AI5" s="4"/>
      <c r="AJ5" s="4"/>
      <c r="AK5" s="4"/>
      <c r="AL5" s="4"/>
      <c r="AM5" s="4"/>
      <c r="AN5" s="7"/>
    </row>
    <row r="6" spans="1:40" ht="40.5">
      <c r="A6" s="3">
        <v>46026</v>
      </c>
      <c r="B6" s="4"/>
      <c r="C6" s="4" t="s">
        <v>94</v>
      </c>
      <c r="D6" s="5"/>
      <c r="E6" s="6" t="s">
        <v>411</v>
      </c>
      <c r="F6" s="7" t="s">
        <v>1906</v>
      </c>
      <c r="G6" s="7" t="s">
        <v>1907</v>
      </c>
      <c r="H6" s="4" t="s">
        <v>94</v>
      </c>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c r="AN6" s="7"/>
    </row>
    <row r="7" spans="1:40" ht="40.5">
      <c r="A7" s="3">
        <v>46026</v>
      </c>
      <c r="B7" s="4"/>
      <c r="C7" s="4" t="s">
        <v>94</v>
      </c>
      <c r="D7" s="5"/>
      <c r="E7" s="6" t="s">
        <v>530</v>
      </c>
      <c r="F7" s="7" t="s">
        <v>1908</v>
      </c>
      <c r="G7" s="7" t="s">
        <v>1909</v>
      </c>
      <c r="H7" s="4" t="s">
        <v>94</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54">
      <c r="A8" s="3">
        <v>46027</v>
      </c>
      <c r="B8" s="4"/>
      <c r="C8" s="4" t="s">
        <v>94</v>
      </c>
      <c r="D8" s="5"/>
      <c r="E8" s="6" t="s">
        <v>411</v>
      </c>
      <c r="F8" s="7" t="s">
        <v>1910</v>
      </c>
      <c r="G8" s="7" t="s">
        <v>1911</v>
      </c>
      <c r="H8" s="4" t="s">
        <v>94</v>
      </c>
      <c r="I8" s="4"/>
      <c r="J8" s="4"/>
      <c r="K8" s="4"/>
      <c r="L8" s="4"/>
      <c r="M8" s="4"/>
      <c r="N8" s="4"/>
      <c r="O8" s="4"/>
      <c r="P8" s="4"/>
      <c r="Q8" s="4"/>
      <c r="R8" s="4"/>
      <c r="S8" s="4"/>
      <c r="T8" s="4"/>
      <c r="U8" s="4"/>
      <c r="V8" s="4"/>
      <c r="W8" s="4"/>
      <c r="X8" s="4"/>
      <c r="Y8" s="4"/>
      <c r="Z8" s="4"/>
      <c r="AA8" s="4"/>
      <c r="AB8" s="8"/>
      <c r="AC8" s="4"/>
      <c r="AD8" s="4"/>
      <c r="AE8" s="4"/>
      <c r="AF8" s="4"/>
      <c r="AG8" s="4"/>
      <c r="AH8" s="4"/>
      <c r="AI8" s="4"/>
      <c r="AJ8" s="4"/>
      <c r="AK8" s="4"/>
      <c r="AL8" s="4"/>
      <c r="AM8" s="4"/>
      <c r="AN8" s="7"/>
    </row>
    <row r="9" spans="1:40" ht="40.5">
      <c r="A9" s="3">
        <v>46028</v>
      </c>
      <c r="B9" s="4"/>
      <c r="C9" s="4" t="s">
        <v>94</v>
      </c>
      <c r="D9" s="5"/>
      <c r="E9" s="6" t="s">
        <v>411</v>
      </c>
      <c r="F9" s="7" t="s">
        <v>1912</v>
      </c>
      <c r="G9" s="7" t="s">
        <v>1913</v>
      </c>
      <c r="H9" s="4"/>
      <c r="I9" s="4"/>
      <c r="J9" s="4"/>
      <c r="K9" s="4"/>
      <c r="L9" s="4"/>
      <c r="M9" s="4"/>
      <c r="N9" s="4"/>
      <c r="O9" s="4"/>
      <c r="P9" s="4"/>
      <c r="Q9" s="4"/>
      <c r="R9" s="4"/>
      <c r="S9" s="4"/>
      <c r="T9" s="4"/>
      <c r="U9" s="4"/>
      <c r="V9" s="4"/>
      <c r="W9" s="4"/>
      <c r="X9" s="4"/>
      <c r="Y9" s="4"/>
      <c r="Z9" s="4"/>
      <c r="AA9" s="4" t="s">
        <v>94</v>
      </c>
      <c r="AB9" s="8"/>
      <c r="AC9" s="4"/>
      <c r="AD9" s="4"/>
      <c r="AE9" s="4"/>
      <c r="AF9" s="4"/>
      <c r="AG9" s="4"/>
      <c r="AH9" s="4"/>
      <c r="AI9" s="4"/>
      <c r="AJ9" s="4"/>
      <c r="AK9" s="4"/>
      <c r="AL9" s="4"/>
      <c r="AM9" s="4"/>
      <c r="AN9" s="7"/>
    </row>
    <row r="10" spans="1:40" ht="27">
      <c r="A10" s="3">
        <v>46028</v>
      </c>
      <c r="B10" s="4" t="s">
        <v>94</v>
      </c>
      <c r="C10" s="4"/>
      <c r="D10" s="5"/>
      <c r="E10" s="6" t="s">
        <v>530</v>
      </c>
      <c r="F10" s="78" t="s">
        <v>1914</v>
      </c>
      <c r="G10" s="7" t="s">
        <v>1915</v>
      </c>
      <c r="H10" s="4"/>
      <c r="I10" s="4"/>
      <c r="J10" s="4" t="s">
        <v>94</v>
      </c>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40.5">
      <c r="A11" s="3">
        <v>46030</v>
      </c>
      <c r="B11" s="4"/>
      <c r="C11" s="4" t="s">
        <v>41</v>
      </c>
      <c r="D11" s="5"/>
      <c r="E11" s="6" t="s">
        <v>435</v>
      </c>
      <c r="F11" s="7" t="s">
        <v>1912</v>
      </c>
      <c r="G11" s="7" t="s">
        <v>1920</v>
      </c>
      <c r="H11" s="4"/>
      <c r="I11" s="4"/>
      <c r="J11" s="4"/>
      <c r="K11" s="4"/>
      <c r="L11" s="4"/>
      <c r="M11" s="4"/>
      <c r="N11" s="4"/>
      <c r="O11" s="4"/>
      <c r="P11" s="4"/>
      <c r="Q11" s="4"/>
      <c r="R11" s="4"/>
      <c r="S11" s="4"/>
      <c r="T11" s="4"/>
      <c r="U11" s="4"/>
      <c r="V11" s="4"/>
      <c r="W11" s="4"/>
      <c r="X11" s="4"/>
      <c r="Y11" s="4"/>
      <c r="Z11" s="4"/>
      <c r="AA11" s="4" t="s">
        <v>94</v>
      </c>
      <c r="AB11" s="8"/>
      <c r="AC11" s="4"/>
      <c r="AD11" s="4"/>
      <c r="AE11" s="4"/>
      <c r="AF11" s="4"/>
      <c r="AG11" s="4"/>
      <c r="AH11" s="4"/>
      <c r="AI11" s="4"/>
      <c r="AJ11" s="4"/>
      <c r="AK11" s="4"/>
      <c r="AL11" s="4"/>
      <c r="AM11" s="4"/>
      <c r="AN11" s="7"/>
    </row>
    <row r="12" spans="1:40" ht="54">
      <c r="A12" s="3">
        <v>46031</v>
      </c>
      <c r="B12" s="4" t="s">
        <v>41</v>
      </c>
      <c r="C12" s="4"/>
      <c r="D12" s="5"/>
      <c r="E12" s="6" t="s">
        <v>1105</v>
      </c>
      <c r="F12" s="7" t="s">
        <v>1921</v>
      </c>
      <c r="G12" s="7" t="s">
        <v>1922</v>
      </c>
      <c r="H12" s="4" t="s">
        <v>94</v>
      </c>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0" ht="54">
      <c r="A13" s="3">
        <v>46032</v>
      </c>
      <c r="B13" s="4" t="s">
        <v>41</v>
      </c>
      <c r="C13" s="4"/>
      <c r="D13" s="5"/>
      <c r="E13" s="6" t="s">
        <v>506</v>
      </c>
      <c r="F13" s="7" t="s">
        <v>1923</v>
      </c>
      <c r="G13" s="7" t="s">
        <v>1924</v>
      </c>
      <c r="H13" s="4" t="s">
        <v>94</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54">
      <c r="A14" s="3">
        <v>46033</v>
      </c>
      <c r="B14" s="4"/>
      <c r="C14" s="4" t="s">
        <v>41</v>
      </c>
      <c r="D14" s="5"/>
      <c r="E14" s="6" t="s">
        <v>435</v>
      </c>
      <c r="F14" s="7" t="s">
        <v>1925</v>
      </c>
      <c r="G14" s="7" t="s">
        <v>1926</v>
      </c>
      <c r="H14" s="4" t="s">
        <v>94</v>
      </c>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40.5">
      <c r="A15" s="3">
        <v>46033</v>
      </c>
      <c r="B15" s="4"/>
      <c r="C15" s="4" t="s">
        <v>41</v>
      </c>
      <c r="D15" s="5"/>
      <c r="E15" s="6" t="s">
        <v>506</v>
      </c>
      <c r="F15" s="7" t="s">
        <v>1927</v>
      </c>
      <c r="G15" s="7" t="s">
        <v>1928</v>
      </c>
      <c r="H15" s="4" t="s">
        <v>94</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54">
      <c r="A16" s="3">
        <v>46033</v>
      </c>
      <c r="B16" s="4" t="s">
        <v>41</v>
      </c>
      <c r="C16" s="4"/>
      <c r="D16" s="5"/>
      <c r="E16" s="6" t="s">
        <v>435</v>
      </c>
      <c r="F16" s="7" t="s">
        <v>1929</v>
      </c>
      <c r="G16" s="7" t="s">
        <v>1930</v>
      </c>
      <c r="H16" s="4" t="s">
        <v>94</v>
      </c>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c r="AN16" s="7"/>
    </row>
    <row r="17" spans="1:40" ht="40.5">
      <c r="A17" s="3">
        <v>46034</v>
      </c>
      <c r="B17" s="4"/>
      <c r="C17" s="4" t="s">
        <v>94</v>
      </c>
      <c r="D17" s="5"/>
      <c r="E17" s="6" t="s">
        <v>411</v>
      </c>
      <c r="F17" s="7" t="s">
        <v>1939</v>
      </c>
      <c r="G17" s="7" t="s">
        <v>1940</v>
      </c>
      <c r="H17" s="4"/>
      <c r="I17" s="4"/>
      <c r="J17" s="4"/>
      <c r="K17" s="4"/>
      <c r="L17" s="4"/>
      <c r="M17" s="4"/>
      <c r="N17" s="4"/>
      <c r="O17" s="4"/>
      <c r="P17" s="4"/>
      <c r="Q17" s="4"/>
      <c r="R17" s="4"/>
      <c r="S17" s="4"/>
      <c r="T17" s="4"/>
      <c r="U17" s="4"/>
      <c r="V17" s="4"/>
      <c r="W17" s="4"/>
      <c r="X17" s="4"/>
      <c r="Y17" s="4"/>
      <c r="Z17" s="4"/>
      <c r="AA17" s="4"/>
      <c r="AB17" s="8"/>
      <c r="AC17" s="4" t="s">
        <v>94</v>
      </c>
      <c r="AD17" s="4"/>
      <c r="AE17" s="4"/>
      <c r="AF17" s="4"/>
      <c r="AG17" s="4"/>
      <c r="AH17" s="4"/>
      <c r="AI17" s="4"/>
      <c r="AJ17" s="4"/>
      <c r="AK17" s="4"/>
      <c r="AL17" s="4"/>
      <c r="AM17" s="4"/>
      <c r="AN17" s="7"/>
    </row>
    <row r="18" spans="1:40" ht="40.5">
      <c r="A18" s="3">
        <v>46035</v>
      </c>
      <c r="B18" s="4"/>
      <c r="C18" s="4" t="s">
        <v>94</v>
      </c>
      <c r="D18" s="5"/>
      <c r="E18" s="6" t="s">
        <v>411</v>
      </c>
      <c r="F18" s="7" t="s">
        <v>1941</v>
      </c>
      <c r="G18" s="7" t="s">
        <v>1942</v>
      </c>
      <c r="H18" s="4" t="s">
        <v>94</v>
      </c>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c r="AN18" s="7"/>
    </row>
    <row r="19" spans="1:40" ht="54">
      <c r="A19" s="3">
        <v>46035</v>
      </c>
      <c r="B19" s="4"/>
      <c r="C19" s="4" t="s">
        <v>94</v>
      </c>
      <c r="D19" s="5"/>
      <c r="E19" s="6" t="s">
        <v>411</v>
      </c>
      <c r="F19" s="7" t="s">
        <v>1943</v>
      </c>
      <c r="G19" s="7" t="s">
        <v>1944</v>
      </c>
      <c r="H19" s="4"/>
      <c r="I19" s="4"/>
      <c r="J19" s="4"/>
      <c r="K19" s="4"/>
      <c r="L19" s="4"/>
      <c r="M19" s="4"/>
      <c r="N19" s="4"/>
      <c r="O19" s="4"/>
      <c r="P19" s="4"/>
      <c r="Q19" s="4"/>
      <c r="R19" s="4"/>
      <c r="S19" s="4"/>
      <c r="T19" s="4"/>
      <c r="U19" s="4"/>
      <c r="V19" s="4"/>
      <c r="W19" s="4"/>
      <c r="X19" s="4"/>
      <c r="Y19" s="4"/>
      <c r="Z19" s="4"/>
      <c r="AA19" s="4"/>
      <c r="AB19" s="8"/>
      <c r="AC19" s="4" t="s">
        <v>94</v>
      </c>
      <c r="AD19" s="4"/>
      <c r="AE19" s="4"/>
      <c r="AF19" s="4"/>
      <c r="AG19" s="4"/>
      <c r="AH19" s="4"/>
      <c r="AI19" s="4"/>
      <c r="AJ19" s="4"/>
      <c r="AK19" s="4"/>
      <c r="AL19" s="4"/>
      <c r="AM19" s="4"/>
      <c r="AN19" s="7"/>
    </row>
    <row r="20" spans="1:40" ht="27">
      <c r="A20" s="3">
        <v>46036</v>
      </c>
      <c r="B20" s="4"/>
      <c r="C20" s="4" t="s">
        <v>94</v>
      </c>
      <c r="D20" s="5"/>
      <c r="E20" s="6" t="s">
        <v>411</v>
      </c>
      <c r="F20" s="7" t="s">
        <v>1945</v>
      </c>
      <c r="G20" s="7" t="s">
        <v>1946</v>
      </c>
      <c r="H20" s="4"/>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t="s">
        <v>94</v>
      </c>
      <c r="AJ20" s="4"/>
      <c r="AK20" s="4"/>
      <c r="AL20" s="4"/>
      <c r="AM20" s="4"/>
      <c r="AN20" s="7"/>
    </row>
    <row r="21" spans="1:40" ht="40.5">
      <c r="A21" s="3">
        <v>46037</v>
      </c>
      <c r="B21" s="4"/>
      <c r="C21" s="4" t="s">
        <v>94</v>
      </c>
      <c r="D21" s="5"/>
      <c r="E21" s="6" t="s">
        <v>411</v>
      </c>
      <c r="F21" s="7" t="s">
        <v>1947</v>
      </c>
      <c r="G21" s="7" t="s">
        <v>1948</v>
      </c>
      <c r="H21" s="4"/>
      <c r="I21" s="4"/>
      <c r="J21" s="4"/>
      <c r="K21" s="4"/>
      <c r="L21" s="4"/>
      <c r="M21" s="4"/>
      <c r="N21" s="4"/>
      <c r="O21" s="4"/>
      <c r="P21" s="4"/>
      <c r="Q21" s="4"/>
      <c r="R21" s="4"/>
      <c r="S21" s="4"/>
      <c r="T21" s="4"/>
      <c r="U21" s="4"/>
      <c r="V21" s="4"/>
      <c r="W21" s="4"/>
      <c r="X21" s="4" t="s">
        <v>94</v>
      </c>
      <c r="Y21" s="4"/>
      <c r="Z21" s="4"/>
      <c r="AA21" s="4"/>
      <c r="AB21" s="8"/>
      <c r="AC21" s="4"/>
      <c r="AD21" s="4"/>
      <c r="AE21" s="4"/>
      <c r="AF21" s="4"/>
      <c r="AG21" s="4"/>
      <c r="AH21" s="4"/>
      <c r="AI21" s="4"/>
      <c r="AJ21" s="4"/>
      <c r="AK21" s="4"/>
      <c r="AL21" s="4"/>
      <c r="AM21" s="4"/>
      <c r="AN21" s="7"/>
    </row>
    <row r="22" spans="1:40" ht="40.5">
      <c r="A22" s="3">
        <v>46037</v>
      </c>
      <c r="B22" s="4"/>
      <c r="C22" s="4" t="s">
        <v>94</v>
      </c>
      <c r="D22" s="5"/>
      <c r="E22" s="6" t="s">
        <v>530</v>
      </c>
      <c r="F22" s="7" t="s">
        <v>1949</v>
      </c>
      <c r="G22" s="7" t="s">
        <v>1950</v>
      </c>
      <c r="H22" s="4" t="s">
        <v>94</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40.5">
      <c r="A23" s="3">
        <v>46037</v>
      </c>
      <c r="B23" s="4"/>
      <c r="C23" s="4" t="s">
        <v>94</v>
      </c>
      <c r="D23" s="5"/>
      <c r="E23" s="6" t="s">
        <v>411</v>
      </c>
      <c r="F23" s="7" t="s">
        <v>1951</v>
      </c>
      <c r="G23" s="7" t="s">
        <v>1952</v>
      </c>
      <c r="H23" s="4"/>
      <c r="I23" s="4" t="s">
        <v>94</v>
      </c>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c r="AN23" s="7"/>
    </row>
    <row r="24" spans="1:40" ht="54">
      <c r="A24" s="3">
        <v>46038</v>
      </c>
      <c r="B24" s="4"/>
      <c r="C24" s="4" t="s">
        <v>94</v>
      </c>
      <c r="D24" s="5"/>
      <c r="E24" s="6" t="s">
        <v>411</v>
      </c>
      <c r="F24" s="7" t="s">
        <v>1953</v>
      </c>
      <c r="G24" s="7" t="s">
        <v>1954</v>
      </c>
      <c r="H24" s="4"/>
      <c r="I24" s="4"/>
      <c r="J24" s="4"/>
      <c r="K24" s="4"/>
      <c r="L24" s="4"/>
      <c r="M24" s="4"/>
      <c r="N24" s="4"/>
      <c r="O24" s="4"/>
      <c r="P24" s="4"/>
      <c r="Q24" s="4"/>
      <c r="R24" s="4"/>
      <c r="S24" s="4"/>
      <c r="T24" s="4"/>
      <c r="U24" s="4"/>
      <c r="V24" s="4"/>
      <c r="W24" s="4"/>
      <c r="X24" s="4"/>
      <c r="Y24" s="4"/>
      <c r="Z24" s="4"/>
      <c r="AA24" s="4" t="s">
        <v>94</v>
      </c>
      <c r="AB24" s="8"/>
      <c r="AC24" s="4"/>
      <c r="AD24" s="4"/>
      <c r="AE24" s="4"/>
      <c r="AF24" s="4"/>
      <c r="AG24" s="4"/>
      <c r="AH24" s="4"/>
      <c r="AI24" s="4"/>
      <c r="AJ24" s="4"/>
      <c r="AK24" s="4"/>
      <c r="AL24" s="4"/>
      <c r="AM24" s="4"/>
      <c r="AN24" s="7"/>
    </row>
    <row r="25" spans="1:40" ht="67.5">
      <c r="A25" s="3">
        <v>46039</v>
      </c>
      <c r="B25" s="4" t="s">
        <v>41</v>
      </c>
      <c r="C25" s="4"/>
      <c r="D25" s="5"/>
      <c r="E25" s="6" t="s">
        <v>1105</v>
      </c>
      <c r="F25" s="7" t="s">
        <v>1931</v>
      </c>
      <c r="G25" s="7" t="s">
        <v>1932</v>
      </c>
      <c r="H25" s="4"/>
      <c r="I25" s="4"/>
      <c r="J25" s="4"/>
      <c r="K25" s="4"/>
      <c r="L25" s="4"/>
      <c r="M25" s="4" t="s">
        <v>41</v>
      </c>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67.5">
      <c r="A26" s="3">
        <v>46041</v>
      </c>
      <c r="B26" s="4"/>
      <c r="C26" s="4" t="s">
        <v>41</v>
      </c>
      <c r="D26" s="5"/>
      <c r="E26" s="6" t="s">
        <v>1233</v>
      </c>
      <c r="F26" s="7" t="s">
        <v>1933</v>
      </c>
      <c r="G26" s="7" t="s">
        <v>1934</v>
      </c>
      <c r="H26" s="4" t="s">
        <v>41</v>
      </c>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54">
      <c r="A27" s="3">
        <v>46043</v>
      </c>
      <c r="B27" s="4"/>
      <c r="C27" s="4" t="s">
        <v>41</v>
      </c>
      <c r="D27" s="5"/>
      <c r="E27" s="6" t="s">
        <v>1233</v>
      </c>
      <c r="F27" s="7" t="s">
        <v>1935</v>
      </c>
      <c r="G27" s="7" t="s">
        <v>1936</v>
      </c>
      <c r="H27" s="4"/>
      <c r="I27" s="4"/>
      <c r="J27" s="4"/>
      <c r="K27" s="4"/>
      <c r="L27" s="4"/>
      <c r="M27" s="4"/>
      <c r="N27" s="4"/>
      <c r="O27" s="4"/>
      <c r="P27" s="4"/>
      <c r="Q27" s="4"/>
      <c r="R27" s="4"/>
      <c r="S27" s="4"/>
      <c r="T27" s="4"/>
      <c r="U27" s="4"/>
      <c r="V27" s="4"/>
      <c r="W27" s="4"/>
      <c r="X27" s="4"/>
      <c r="Y27" s="4"/>
      <c r="Z27" s="4"/>
      <c r="AA27" s="4" t="s">
        <v>41</v>
      </c>
      <c r="AB27" s="8"/>
      <c r="AC27" s="4"/>
      <c r="AD27" s="4"/>
      <c r="AE27" s="4"/>
      <c r="AF27" s="4"/>
      <c r="AG27" s="4"/>
      <c r="AH27" s="4"/>
      <c r="AI27" s="4"/>
      <c r="AJ27" s="4"/>
      <c r="AK27" s="4"/>
      <c r="AL27" s="4"/>
      <c r="AM27" s="4"/>
      <c r="AN27" s="7"/>
    </row>
    <row r="28" spans="1:40" ht="54">
      <c r="A28" s="3">
        <v>46044</v>
      </c>
      <c r="B28" s="4"/>
      <c r="C28" s="4" t="s">
        <v>41</v>
      </c>
      <c r="D28" s="5"/>
      <c r="E28" s="6" t="s">
        <v>1233</v>
      </c>
      <c r="F28" s="7" t="s">
        <v>1937</v>
      </c>
      <c r="G28" s="7" t="s">
        <v>1938</v>
      </c>
      <c r="H28" s="4" t="s">
        <v>41</v>
      </c>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ht="52.5" customHeight="1">
      <c r="A29" s="3">
        <v>46044</v>
      </c>
      <c r="B29" s="4"/>
      <c r="C29" s="4" t="s">
        <v>94</v>
      </c>
      <c r="D29" s="5"/>
      <c r="E29" s="6" t="s">
        <v>411</v>
      </c>
      <c r="F29" s="7" t="s">
        <v>1955</v>
      </c>
      <c r="G29" s="7" t="s">
        <v>1956</v>
      </c>
      <c r="H29" s="4"/>
      <c r="I29" s="4"/>
      <c r="J29" s="4"/>
      <c r="K29" s="4"/>
      <c r="L29" s="4"/>
      <c r="M29" s="4"/>
      <c r="N29" s="4"/>
      <c r="O29" s="4"/>
      <c r="P29" s="4"/>
      <c r="Q29" s="4"/>
      <c r="R29" s="4"/>
      <c r="S29" s="4"/>
      <c r="T29" s="4"/>
      <c r="U29" s="4"/>
      <c r="V29" s="4"/>
      <c r="W29" s="4"/>
      <c r="X29" s="4"/>
      <c r="Y29" s="4"/>
      <c r="Z29" s="4"/>
      <c r="AA29" s="4" t="s">
        <v>94</v>
      </c>
      <c r="AB29" s="8"/>
      <c r="AC29" s="4"/>
      <c r="AD29" s="4"/>
      <c r="AE29" s="4"/>
      <c r="AF29" s="4"/>
      <c r="AG29" s="4"/>
      <c r="AH29" s="4"/>
      <c r="AI29" s="4"/>
      <c r="AJ29" s="4"/>
      <c r="AK29" s="4"/>
      <c r="AL29" s="4"/>
      <c r="AM29" s="4"/>
      <c r="AN29" s="7"/>
    </row>
    <row r="30" spans="1:40" ht="27">
      <c r="A30" s="3">
        <v>46047</v>
      </c>
      <c r="B30" s="4"/>
      <c r="C30" s="4" t="s">
        <v>94</v>
      </c>
      <c r="D30" s="5"/>
      <c r="E30" s="6" t="s">
        <v>411</v>
      </c>
      <c r="F30" s="7" t="s">
        <v>444</v>
      </c>
      <c r="G30" s="7" t="s">
        <v>1957</v>
      </c>
      <c r="H30" s="4"/>
      <c r="I30" s="4"/>
      <c r="J30" s="4"/>
      <c r="K30" s="4"/>
      <c r="L30" s="4"/>
      <c r="M30" s="4"/>
      <c r="N30" s="4"/>
      <c r="O30" s="4"/>
      <c r="P30" s="4"/>
      <c r="Q30" s="4"/>
      <c r="R30" s="4"/>
      <c r="S30" s="4"/>
      <c r="T30" s="4"/>
      <c r="U30" s="4"/>
      <c r="V30" s="4"/>
      <c r="W30" s="4"/>
      <c r="X30" s="4"/>
      <c r="Y30" s="4"/>
      <c r="Z30" s="4"/>
      <c r="AA30" s="4"/>
      <c r="AB30" s="8"/>
      <c r="AC30" s="4" t="s">
        <v>94</v>
      </c>
      <c r="AD30" s="4"/>
      <c r="AE30" s="4"/>
      <c r="AF30" s="4"/>
      <c r="AG30" s="4"/>
      <c r="AH30" s="4"/>
      <c r="AI30" s="4"/>
      <c r="AJ30" s="4"/>
      <c r="AK30" s="4"/>
      <c r="AL30" s="4"/>
      <c r="AM30" s="4"/>
      <c r="AN30" s="7"/>
    </row>
    <row r="31" spans="1:40" ht="27">
      <c r="A31" s="3">
        <v>46047</v>
      </c>
      <c r="B31" s="4"/>
      <c r="C31" s="4" t="s">
        <v>94</v>
      </c>
      <c r="D31" s="5"/>
      <c r="E31" s="6" t="s">
        <v>530</v>
      </c>
      <c r="F31" s="7" t="s">
        <v>1183</v>
      </c>
      <c r="G31" s="7" t="s">
        <v>1957</v>
      </c>
      <c r="H31" s="4"/>
      <c r="I31" s="4"/>
      <c r="J31" s="4"/>
      <c r="K31" s="4"/>
      <c r="L31" s="4"/>
      <c r="M31" s="4"/>
      <c r="N31" s="4"/>
      <c r="O31" s="4"/>
      <c r="P31" s="4"/>
      <c r="Q31" s="4"/>
      <c r="R31" s="4"/>
      <c r="S31" s="4"/>
      <c r="T31" s="4"/>
      <c r="U31" s="4"/>
      <c r="V31" s="4"/>
      <c r="W31" s="4"/>
      <c r="X31" s="4"/>
      <c r="Y31" s="4"/>
      <c r="Z31" s="4"/>
      <c r="AA31" s="4"/>
      <c r="AB31" s="8"/>
      <c r="AC31" s="4" t="s">
        <v>94</v>
      </c>
      <c r="AD31" s="4"/>
      <c r="AE31" s="4"/>
      <c r="AF31" s="4"/>
      <c r="AG31" s="4"/>
      <c r="AH31" s="4"/>
      <c r="AI31" s="4"/>
      <c r="AJ31" s="4"/>
      <c r="AK31" s="4"/>
      <c r="AL31" s="4"/>
      <c r="AM31" s="4"/>
      <c r="AN31" s="7"/>
    </row>
    <row r="32" spans="1:40" ht="40.5">
      <c r="A32" s="3">
        <v>46047</v>
      </c>
      <c r="B32" s="4"/>
      <c r="C32" s="4" t="s">
        <v>94</v>
      </c>
      <c r="D32" s="5"/>
      <c r="E32" s="6" t="s">
        <v>411</v>
      </c>
      <c r="F32" s="7" t="s">
        <v>1958</v>
      </c>
      <c r="G32" s="7" t="s">
        <v>1959</v>
      </c>
      <c r="H32" s="4"/>
      <c r="I32" s="4"/>
      <c r="J32" s="4"/>
      <c r="K32" s="4"/>
      <c r="L32" s="4"/>
      <c r="M32" s="4"/>
      <c r="N32" s="4" t="s">
        <v>94</v>
      </c>
      <c r="O32" s="4"/>
      <c r="P32" s="4"/>
      <c r="Q32" s="4"/>
      <c r="R32" s="4"/>
      <c r="S32" s="4"/>
      <c r="T32" s="4"/>
      <c r="U32" s="4"/>
      <c r="V32" s="4"/>
      <c r="W32" s="4"/>
      <c r="X32" s="4"/>
      <c r="Y32" s="4"/>
      <c r="Z32" s="4"/>
      <c r="AA32" s="4"/>
      <c r="AB32" s="8"/>
      <c r="AC32" s="4"/>
      <c r="AD32" s="4"/>
      <c r="AE32" s="4"/>
      <c r="AF32" s="4"/>
      <c r="AG32" s="4"/>
      <c r="AH32" s="4"/>
      <c r="AI32" s="4"/>
      <c r="AJ32" s="4"/>
      <c r="AK32" s="4"/>
      <c r="AL32" s="4"/>
      <c r="AM32" s="4"/>
      <c r="AN32" s="7"/>
    </row>
    <row r="33" spans="1:40" ht="40.5">
      <c r="A33" s="3">
        <v>46048</v>
      </c>
      <c r="B33" s="3"/>
      <c r="C33" s="4" t="s">
        <v>94</v>
      </c>
      <c r="D33" s="5"/>
      <c r="E33" s="6" t="s">
        <v>530</v>
      </c>
      <c r="F33" s="7" t="s">
        <v>1960</v>
      </c>
      <c r="G33" s="7" t="s">
        <v>1961</v>
      </c>
      <c r="H33" s="4"/>
      <c r="I33" s="4"/>
      <c r="J33" s="4"/>
      <c r="K33" s="4"/>
      <c r="L33" s="4"/>
      <c r="M33" s="4"/>
      <c r="N33" s="4"/>
      <c r="O33" s="4"/>
      <c r="P33" s="4"/>
      <c r="Q33" s="4"/>
      <c r="R33" s="4"/>
      <c r="S33" s="4"/>
      <c r="T33" s="4"/>
      <c r="U33" s="4"/>
      <c r="V33" s="4" t="s">
        <v>94</v>
      </c>
      <c r="W33" s="4"/>
      <c r="X33" s="4"/>
      <c r="Y33" s="4"/>
      <c r="Z33" s="4"/>
      <c r="AA33" s="4"/>
      <c r="AB33" s="8"/>
      <c r="AC33" s="4"/>
      <c r="AD33" s="4"/>
      <c r="AE33" s="4"/>
      <c r="AF33" s="4"/>
      <c r="AG33" s="4"/>
      <c r="AH33" s="4"/>
      <c r="AI33" s="4"/>
      <c r="AJ33" s="4"/>
      <c r="AK33" s="4"/>
      <c r="AL33" s="4"/>
      <c r="AM33" s="4"/>
      <c r="AN33" s="7"/>
    </row>
    <row r="34" spans="1:40" ht="40.5">
      <c r="A34" s="3">
        <v>46048</v>
      </c>
      <c r="B34" s="66"/>
      <c r="C34" s="66" t="s">
        <v>94</v>
      </c>
      <c r="D34" s="66"/>
      <c r="E34" s="6" t="s">
        <v>411</v>
      </c>
      <c r="F34" s="7" t="s">
        <v>1962</v>
      </c>
      <c r="G34" s="7" t="s">
        <v>1963</v>
      </c>
      <c r="H34" s="4" t="s">
        <v>94</v>
      </c>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c r="AN34" s="7"/>
    </row>
    <row r="35" spans="1:40" ht="27">
      <c r="A35" s="3">
        <v>46052</v>
      </c>
      <c r="B35" s="4"/>
      <c r="C35" s="66" t="s">
        <v>94</v>
      </c>
      <c r="D35" s="5"/>
      <c r="E35" s="6" t="s">
        <v>1233</v>
      </c>
      <c r="F35" s="7" t="s">
        <v>1964</v>
      </c>
      <c r="G35" s="7" t="s">
        <v>1965</v>
      </c>
      <c r="H35" s="4"/>
      <c r="I35" s="4"/>
      <c r="J35" s="4"/>
      <c r="K35" s="4"/>
      <c r="L35" s="4"/>
      <c r="M35" s="4"/>
      <c r="N35" s="4"/>
      <c r="O35" s="4" t="s">
        <v>94</v>
      </c>
      <c r="P35" s="4"/>
      <c r="Q35" s="4"/>
      <c r="R35" s="4"/>
      <c r="S35" s="4"/>
      <c r="T35" s="4"/>
      <c r="U35" s="4"/>
      <c r="V35" s="4"/>
      <c r="W35" s="4"/>
      <c r="X35" s="4"/>
      <c r="Y35" s="4"/>
      <c r="Z35" s="4"/>
      <c r="AA35" s="4"/>
      <c r="AB35" s="8"/>
      <c r="AC35" s="4"/>
      <c r="AD35" s="4"/>
      <c r="AE35" s="4"/>
      <c r="AF35" s="4"/>
      <c r="AG35" s="4"/>
      <c r="AH35" s="4"/>
      <c r="AI35" s="4"/>
      <c r="AJ35" s="4"/>
      <c r="AK35" s="4"/>
      <c r="AL35" s="4"/>
      <c r="AM35" s="4"/>
      <c r="AN35" s="7"/>
    </row>
    <row r="36" spans="1:40" ht="40.5">
      <c r="A36" s="3">
        <v>46052</v>
      </c>
      <c r="B36" s="4"/>
      <c r="C36" s="4" t="s">
        <v>94</v>
      </c>
      <c r="D36" s="5"/>
      <c r="E36" s="6" t="s">
        <v>1233</v>
      </c>
      <c r="F36" s="7" t="s">
        <v>1966</v>
      </c>
      <c r="G36" s="7" t="s">
        <v>1967</v>
      </c>
      <c r="I36" s="4"/>
      <c r="J36" s="4"/>
      <c r="K36" s="4"/>
      <c r="L36" s="4"/>
      <c r="M36" s="4"/>
      <c r="N36" s="4"/>
      <c r="O36" s="4"/>
      <c r="P36" s="4"/>
      <c r="Q36" s="4"/>
      <c r="R36" s="4"/>
      <c r="S36" s="4"/>
      <c r="T36" s="4"/>
      <c r="U36" s="4"/>
      <c r="V36" s="4"/>
      <c r="W36" s="4"/>
      <c r="X36" s="4"/>
      <c r="Y36" s="4"/>
      <c r="Z36" s="4"/>
      <c r="AA36" s="4" t="s">
        <v>94</v>
      </c>
      <c r="AB36" s="8"/>
      <c r="AC36" s="4"/>
      <c r="AD36" s="4"/>
      <c r="AE36" s="4"/>
      <c r="AF36" s="4"/>
      <c r="AG36" s="4"/>
      <c r="AH36" s="4"/>
      <c r="AI36" s="4"/>
      <c r="AJ36" s="4"/>
      <c r="AK36" s="4"/>
      <c r="AL36" s="4"/>
      <c r="AM36" s="4"/>
      <c r="AN36" s="7"/>
    </row>
    <row r="37" spans="1:40" ht="27">
      <c r="A37" s="3">
        <v>46052</v>
      </c>
      <c r="B37" s="4"/>
      <c r="C37" s="4" t="s">
        <v>94</v>
      </c>
      <c r="D37" s="5"/>
      <c r="E37" s="6" t="s">
        <v>1233</v>
      </c>
      <c r="F37" s="7" t="s">
        <v>1968</v>
      </c>
      <c r="G37" s="7" t="s">
        <v>1969</v>
      </c>
      <c r="H37" t="s">
        <v>94</v>
      </c>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ht="27">
      <c r="A38" s="3">
        <v>46052</v>
      </c>
      <c r="B38" s="4"/>
      <c r="C38" s="4" t="s">
        <v>94</v>
      </c>
      <c r="D38" s="5"/>
      <c r="E38" s="6" t="s">
        <v>1233</v>
      </c>
      <c r="F38" s="7" t="s">
        <v>1970</v>
      </c>
      <c r="G38" s="7" t="s">
        <v>1971</v>
      </c>
      <c r="H38" s="4" t="s">
        <v>94</v>
      </c>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c r="AN38" s="7"/>
    </row>
    <row r="39" spans="1:40" ht="27">
      <c r="A39" s="3">
        <v>46052</v>
      </c>
      <c r="B39" s="4"/>
      <c r="C39" s="4" t="s">
        <v>94</v>
      </c>
      <c r="D39" s="5"/>
      <c r="E39" s="6" t="s">
        <v>1233</v>
      </c>
      <c r="F39" s="7" t="s">
        <v>1972</v>
      </c>
      <c r="G39" s="7" t="s">
        <v>1973</v>
      </c>
      <c r="H39" s="4" t="s">
        <v>94</v>
      </c>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c r="AN39" s="7"/>
    </row>
    <row r="40" spans="1:40" ht="27">
      <c r="A40" s="3">
        <v>46053</v>
      </c>
      <c r="B40" s="4"/>
      <c r="C40" s="4" t="s">
        <v>94</v>
      </c>
      <c r="D40" s="5"/>
      <c r="E40" s="6" t="s">
        <v>1233</v>
      </c>
      <c r="F40" s="7" t="s">
        <v>1972</v>
      </c>
      <c r="G40" s="7" t="s">
        <v>1974</v>
      </c>
      <c r="H40" s="4" t="s">
        <v>94</v>
      </c>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ht="40.5">
      <c r="A41" s="3">
        <v>46053</v>
      </c>
      <c r="B41" s="4"/>
      <c r="C41" s="4" t="s">
        <v>94</v>
      </c>
      <c r="D41" s="5"/>
      <c r="E41" s="6" t="s">
        <v>1233</v>
      </c>
      <c r="F41" s="7" t="s">
        <v>1975</v>
      </c>
      <c r="G41" s="7" t="s">
        <v>1976</v>
      </c>
      <c r="H41" s="4" t="s">
        <v>94</v>
      </c>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12"/>
      <c r="B43" s="13"/>
      <c r="C43" s="13"/>
      <c r="D43" s="14"/>
      <c r="E43" s="15"/>
      <c r="F43" s="16"/>
      <c r="G43" s="17"/>
      <c r="H43" s="13">
        <f t="shared" ref="H43:AH43" si="0">COUNTIF(H3:H42,"X")</f>
        <v>21</v>
      </c>
      <c r="I43" s="13">
        <f t="shared" si="0"/>
        <v>1</v>
      </c>
      <c r="J43" s="13">
        <f t="shared" si="0"/>
        <v>1</v>
      </c>
      <c r="K43" s="13">
        <f t="shared" si="0"/>
        <v>0</v>
      </c>
      <c r="L43" s="13">
        <f t="shared" si="0"/>
        <v>0</v>
      </c>
      <c r="M43" s="13">
        <f t="shared" si="0"/>
        <v>1</v>
      </c>
      <c r="N43" s="13">
        <f t="shared" si="0"/>
        <v>1</v>
      </c>
      <c r="O43" s="13">
        <f t="shared" si="0"/>
        <v>1</v>
      </c>
      <c r="P43" s="13">
        <f t="shared" si="0"/>
        <v>0</v>
      </c>
      <c r="Q43" s="13">
        <f t="shared" si="0"/>
        <v>0</v>
      </c>
      <c r="R43" s="13">
        <f t="shared" si="0"/>
        <v>0</v>
      </c>
      <c r="S43" s="13">
        <f t="shared" si="0"/>
        <v>0</v>
      </c>
      <c r="T43" s="13">
        <f t="shared" si="0"/>
        <v>0</v>
      </c>
      <c r="U43" s="13">
        <f t="shared" si="0"/>
        <v>0</v>
      </c>
      <c r="V43" s="13">
        <f t="shared" si="0"/>
        <v>1</v>
      </c>
      <c r="W43" s="13">
        <f t="shared" si="0"/>
        <v>0</v>
      </c>
      <c r="X43" s="13">
        <f t="shared" si="0"/>
        <v>1</v>
      </c>
      <c r="Y43" s="13">
        <f t="shared" si="0"/>
        <v>0</v>
      </c>
      <c r="Z43" s="13">
        <f t="shared" si="0"/>
        <v>0</v>
      </c>
      <c r="AA43" s="13">
        <f t="shared" si="0"/>
        <v>6</v>
      </c>
      <c r="AB43" s="13">
        <f t="shared" si="0"/>
        <v>0</v>
      </c>
      <c r="AC43" s="13">
        <f t="shared" si="0"/>
        <v>4</v>
      </c>
      <c r="AD43" s="13">
        <f t="shared" si="0"/>
        <v>0</v>
      </c>
      <c r="AE43" s="13">
        <f t="shared" si="0"/>
        <v>0</v>
      </c>
      <c r="AF43" s="13">
        <f t="shared" si="0"/>
        <v>0</v>
      </c>
      <c r="AG43" s="13">
        <f t="shared" si="0"/>
        <v>0</v>
      </c>
      <c r="AH43" s="13">
        <f t="shared" si="0"/>
        <v>0</v>
      </c>
      <c r="AI43" s="13">
        <f>COUNTIF(AJ3:AJ42,"X")</f>
        <v>0</v>
      </c>
      <c r="AJ43" s="13">
        <f>COUNTIF(AJ3:AJ42,"X")</f>
        <v>0</v>
      </c>
      <c r="AK43" s="13">
        <f>COUNTIF(AK3:AK42,"X")</f>
        <v>0</v>
      </c>
      <c r="AL43" s="13">
        <f>COUNTIF(AL3:AL42,"X")</f>
        <v>0</v>
      </c>
      <c r="AM43" s="13">
        <f>COUNTIF(AM3:AM42,"X")</f>
        <v>0</v>
      </c>
      <c r="AN43" s="16"/>
    </row>
    <row r="44" spans="1:40">
      <c r="A44" s="18"/>
      <c r="B44" s="172"/>
      <c r="C44" s="172"/>
      <c r="D44" s="19"/>
      <c r="E44" s="20"/>
      <c r="F44" s="21"/>
      <c r="G44" s="22"/>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row>
    <row r="45" spans="1:40">
      <c r="A45" s="18"/>
      <c r="B45" s="50"/>
      <c r="C45" s="50"/>
      <c r="D45" s="19"/>
      <c r="E45" s="20"/>
      <c r="F45" s="21"/>
      <c r="G45" s="22"/>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row>
    <row r="46" spans="1:40">
      <c r="A46" s="18"/>
      <c r="B46" s="50"/>
      <c r="C46" s="50"/>
      <c r="D46" s="19"/>
      <c r="E46" s="20"/>
      <c r="F46" s="21"/>
      <c r="G46" s="22"/>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row>
    <row r="47" spans="1:40">
      <c r="A47" s="18"/>
      <c r="B47" s="50"/>
      <c r="C47" s="50"/>
      <c r="D47" s="19"/>
      <c r="E47" s="20"/>
      <c r="F47" s="21"/>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c r="A48" s="18"/>
      <c r="B48" s="50"/>
      <c r="C48" s="50"/>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ht="16.5">
      <c r="A51" s="18"/>
      <c r="B51" s="24"/>
      <c r="C51" s="24"/>
      <c r="D51" s="19"/>
      <c r="E51" s="72" t="s">
        <v>1978</v>
      </c>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ht="15.75">
      <c r="A52" s="18"/>
      <c r="B52" s="24"/>
      <c r="C52" s="24"/>
      <c r="D52" s="19"/>
      <c r="E52" s="76">
        <v>2026</v>
      </c>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24"/>
      <c r="C53" s="24"/>
      <c r="D53" s="19"/>
      <c r="E53" s="173" t="s">
        <v>1153</v>
      </c>
      <c r="F53" s="173"/>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22.5" customHeight="1">
      <c r="A54" s="18"/>
      <c r="B54" s="24"/>
      <c r="C54" s="24"/>
      <c r="D54" s="19"/>
      <c r="E54" s="6" t="s">
        <v>1332</v>
      </c>
      <c r="F54" s="6">
        <f>H43</f>
        <v>21</v>
      </c>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24"/>
      <c r="C55" s="24"/>
      <c r="D55" s="19"/>
      <c r="E55" s="6" t="s">
        <v>6</v>
      </c>
      <c r="F55" s="6">
        <f>I43+J43+K43+L43+M43</f>
        <v>3</v>
      </c>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24"/>
      <c r="C56" s="24"/>
      <c r="D56" s="19"/>
      <c r="E56" s="6" t="s">
        <v>1333</v>
      </c>
      <c r="F56" s="6">
        <f>N43+O43+P43+Q43+R43+S43+T43+U43+V43+X43+W43+Y43+Z43+AA43</f>
        <v>10</v>
      </c>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ht="27">
      <c r="A57" s="18"/>
      <c r="B57" s="24"/>
      <c r="C57" s="24"/>
      <c r="D57" s="19"/>
      <c r="E57" s="6" t="s">
        <v>1334</v>
      </c>
      <c r="F57" s="6">
        <f>AB43</f>
        <v>0</v>
      </c>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24"/>
      <c r="C58" s="24"/>
      <c r="D58" s="19"/>
      <c r="E58" s="6" t="s">
        <v>9</v>
      </c>
      <c r="F58" s="6">
        <f>AC43</f>
        <v>4</v>
      </c>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27">
      <c r="A59" s="18"/>
      <c r="B59" s="24"/>
      <c r="C59" s="24"/>
      <c r="D59" s="19"/>
      <c r="E59" s="6" t="s">
        <v>1335</v>
      </c>
      <c r="F59" s="6">
        <f>AD43+AE43+AF43+AG43</f>
        <v>0</v>
      </c>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27">
      <c r="A60" s="18"/>
      <c r="B60" s="24"/>
      <c r="C60" s="24"/>
      <c r="D60" s="19"/>
      <c r="E60" s="6" t="s">
        <v>11</v>
      </c>
      <c r="F60" s="6">
        <f>AH43+AI43+AJ43+AK43+AL43</f>
        <v>0</v>
      </c>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E61" s="52" t="s">
        <v>658</v>
      </c>
      <c r="F61" s="52">
        <f>SUM(F54:F60)</f>
        <v>38</v>
      </c>
    </row>
  </sheetData>
  <mergeCells count="15">
    <mergeCell ref="A1:A2"/>
    <mergeCell ref="D1:D2"/>
    <mergeCell ref="E1:E2"/>
    <mergeCell ref="F1:F2"/>
    <mergeCell ref="G1:G2"/>
    <mergeCell ref="AN1:AN2"/>
    <mergeCell ref="B44:C44"/>
    <mergeCell ref="E53:F53"/>
    <mergeCell ref="I1:M1"/>
    <mergeCell ref="N1:AA1"/>
    <mergeCell ref="AB1:AB2"/>
    <mergeCell ref="AC1:AC2"/>
    <mergeCell ref="AD1:AG1"/>
    <mergeCell ref="AH1:AM1"/>
    <mergeCell ref="H1:H2"/>
  </mergeCells>
  <pageMargins left="0.7" right="0.7" top="0.75" bottom="0.75" header="0.3" footer="0.3"/>
  <pageSetup paperSize="9"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AN63"/>
  <sheetViews>
    <sheetView topLeftCell="A43" workbookViewId="0">
      <selection activeCell="G62" sqref="G62"/>
    </sheetView>
  </sheetViews>
  <sheetFormatPr baseColWidth="10" defaultRowHeight="15"/>
  <cols>
    <col min="1" max="1" width="7.85546875" customWidth="1"/>
    <col min="2" max="2" width="3.140625" customWidth="1"/>
    <col min="3" max="3" width="2.42578125" customWidth="1"/>
    <col min="4" max="4" width="3.7109375" customWidth="1"/>
    <col min="5" max="5" width="9.7109375" customWidth="1"/>
    <col min="7" max="7" width="27.28515625" customWidth="1"/>
    <col min="8" max="8" width="2.85546875" customWidth="1"/>
    <col min="9" max="9" width="2.28515625" customWidth="1"/>
    <col min="10" max="11" width="2.140625" customWidth="1"/>
    <col min="12" max="12" width="1.85546875" customWidth="1"/>
    <col min="13" max="14" width="2" customWidth="1"/>
    <col min="15" max="15" width="2.140625" customWidth="1"/>
    <col min="16" max="16" width="2.42578125" customWidth="1"/>
    <col min="17" max="17" width="2.28515625" customWidth="1"/>
    <col min="18" max="18" width="2" customWidth="1"/>
    <col min="19" max="19" width="1.85546875" customWidth="1"/>
    <col min="20" max="20" width="2.28515625" customWidth="1"/>
    <col min="21" max="21" width="2.42578125" customWidth="1"/>
    <col min="22" max="22" width="2.140625" customWidth="1"/>
    <col min="23" max="23" width="1.85546875" customWidth="1"/>
    <col min="24" max="24" width="2" customWidth="1"/>
    <col min="25" max="25" width="1.7109375" customWidth="1"/>
    <col min="26" max="27" width="2.7109375" customWidth="1"/>
    <col min="28" max="28" width="2.42578125" customWidth="1"/>
    <col min="29" max="29" width="2.140625" customWidth="1"/>
    <col min="30" max="30" width="1.7109375" customWidth="1"/>
    <col min="31" max="32" width="2.42578125" customWidth="1"/>
    <col min="33" max="33" width="2.28515625" customWidth="1"/>
    <col min="34" max="34" width="2.140625" customWidth="1"/>
    <col min="35" max="35" width="2.28515625" customWidth="1"/>
    <col min="36" max="37" width="1.85546875" customWidth="1"/>
    <col min="38" max="38" width="2.28515625" customWidth="1"/>
    <col min="39" max="39" width="2.140625" customWidth="1"/>
    <col min="40" max="40" width="3.7109375" customWidth="1"/>
  </cols>
  <sheetData>
    <row r="1" spans="1:40" ht="51.75">
      <c r="A1" s="208" t="s">
        <v>1146</v>
      </c>
      <c r="B1" s="75" t="s">
        <v>1</v>
      </c>
      <c r="C1" s="75"/>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90">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27">
      <c r="A3" s="3">
        <v>46055</v>
      </c>
      <c r="B3" s="4"/>
      <c r="C3" s="4" t="s">
        <v>41</v>
      </c>
      <c r="D3" s="5"/>
      <c r="E3" s="6" t="s">
        <v>1980</v>
      </c>
      <c r="F3" s="7" t="s">
        <v>1981</v>
      </c>
      <c r="G3" s="7" t="s">
        <v>1982</v>
      </c>
      <c r="H3" s="4"/>
      <c r="I3" s="4"/>
      <c r="J3" s="4"/>
      <c r="K3" s="4"/>
      <c r="L3" s="4"/>
      <c r="M3" s="4"/>
      <c r="N3" s="4"/>
      <c r="O3" s="4"/>
      <c r="P3" s="4"/>
      <c r="Q3" s="4"/>
      <c r="R3" s="4"/>
      <c r="S3" s="4"/>
      <c r="T3" s="4"/>
      <c r="U3" s="4"/>
      <c r="V3" s="4"/>
      <c r="W3" s="4"/>
      <c r="X3" s="4"/>
      <c r="Y3" s="4"/>
      <c r="Z3" s="4"/>
      <c r="AA3" s="4" t="s">
        <v>94</v>
      </c>
      <c r="AB3" s="8"/>
      <c r="AC3" s="4"/>
      <c r="AD3" s="4"/>
      <c r="AE3" s="4"/>
      <c r="AF3" s="4"/>
      <c r="AG3" s="4"/>
      <c r="AH3" s="4"/>
      <c r="AI3" s="4"/>
      <c r="AJ3" s="4"/>
      <c r="AK3" s="4"/>
      <c r="AL3" s="4"/>
      <c r="AM3" s="4"/>
      <c r="AN3" s="7"/>
    </row>
    <row r="4" spans="1:40" ht="27">
      <c r="A4" s="3">
        <v>46055</v>
      </c>
      <c r="B4" s="4"/>
      <c r="C4" s="4" t="s">
        <v>94</v>
      </c>
      <c r="D4" s="5"/>
      <c r="E4" s="6" t="s">
        <v>463</v>
      </c>
      <c r="F4" s="7" t="s">
        <v>1983</v>
      </c>
      <c r="G4" s="7" t="s">
        <v>1984</v>
      </c>
      <c r="H4" s="4"/>
      <c r="I4" s="4"/>
      <c r="J4" s="4"/>
      <c r="K4" s="4"/>
      <c r="L4" s="4"/>
      <c r="M4" s="4"/>
      <c r="N4" s="4"/>
      <c r="O4" s="4"/>
      <c r="P4" s="4"/>
      <c r="Q4" s="4"/>
      <c r="R4" s="4"/>
      <c r="S4" s="4"/>
      <c r="T4" s="4"/>
      <c r="U4" s="4"/>
      <c r="V4" s="4"/>
      <c r="W4" s="4"/>
      <c r="X4" s="4"/>
      <c r="Y4" s="4"/>
      <c r="Z4" s="4"/>
      <c r="AA4" s="4"/>
      <c r="AB4" s="8"/>
      <c r="AC4" s="4" t="s">
        <v>94</v>
      </c>
      <c r="AD4" s="4"/>
      <c r="AE4" s="4"/>
      <c r="AF4" s="4"/>
      <c r="AG4" s="4"/>
      <c r="AH4" s="4"/>
      <c r="AI4" s="4"/>
      <c r="AJ4" s="4"/>
      <c r="AK4" s="4"/>
      <c r="AL4" s="4"/>
      <c r="AM4" s="4"/>
      <c r="AN4" s="7"/>
    </row>
    <row r="5" spans="1:40" ht="40.5">
      <c r="A5" s="3">
        <v>46056</v>
      </c>
      <c r="B5" s="4"/>
      <c r="C5" s="4" t="s">
        <v>94</v>
      </c>
      <c r="D5" s="5"/>
      <c r="E5" s="6" t="s">
        <v>411</v>
      </c>
      <c r="F5" s="6" t="s">
        <v>926</v>
      </c>
      <c r="G5" s="7" t="s">
        <v>1985</v>
      </c>
      <c r="H5" s="4"/>
      <c r="I5" s="4"/>
      <c r="J5" s="4"/>
      <c r="K5" s="4"/>
      <c r="L5" s="4"/>
      <c r="M5" s="4"/>
      <c r="N5" s="4"/>
      <c r="O5" s="4"/>
      <c r="P5" s="4"/>
      <c r="Q5" s="4"/>
      <c r="R5" s="4"/>
      <c r="S5" s="4"/>
      <c r="T5" s="4"/>
      <c r="U5" s="4"/>
      <c r="V5" s="4"/>
      <c r="W5" s="4"/>
      <c r="X5" s="4"/>
      <c r="Y5" s="4"/>
      <c r="Z5" s="4"/>
      <c r="AA5" s="4"/>
      <c r="AB5" s="8"/>
      <c r="AC5" s="4" t="s">
        <v>94</v>
      </c>
      <c r="AD5" s="4"/>
      <c r="AE5" s="4"/>
      <c r="AF5" s="4"/>
      <c r="AG5" s="4"/>
      <c r="AH5" s="4"/>
      <c r="AI5" s="4"/>
      <c r="AJ5" s="4"/>
      <c r="AK5" s="4"/>
      <c r="AL5" s="4"/>
      <c r="AM5" s="4"/>
      <c r="AN5" s="7"/>
    </row>
    <row r="6" spans="1:40" ht="27">
      <c r="A6" s="3">
        <v>46057</v>
      </c>
      <c r="B6" s="4"/>
      <c r="C6" s="4" t="s">
        <v>94</v>
      </c>
      <c r="D6" s="5"/>
      <c r="E6" s="6" t="s">
        <v>411</v>
      </c>
      <c r="F6" s="7" t="s">
        <v>1986</v>
      </c>
      <c r="G6" s="7" t="s">
        <v>1987</v>
      </c>
      <c r="H6" s="4"/>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t="s">
        <v>94</v>
      </c>
      <c r="AN6" s="7"/>
    </row>
    <row r="7" spans="1:40" ht="27">
      <c r="A7" s="3">
        <v>46057</v>
      </c>
      <c r="B7" s="4"/>
      <c r="C7" s="4" t="s">
        <v>94</v>
      </c>
      <c r="D7" s="5"/>
      <c r="E7" s="6" t="s">
        <v>1988</v>
      </c>
      <c r="F7" s="7" t="s">
        <v>1989</v>
      </c>
      <c r="G7" s="7" t="s">
        <v>1990</v>
      </c>
      <c r="H7" s="4"/>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t="s">
        <v>94</v>
      </c>
      <c r="AN7" s="7"/>
    </row>
    <row r="8" spans="1:40" ht="27">
      <c r="A8" s="3">
        <v>46057</v>
      </c>
      <c r="B8" s="4"/>
      <c r="C8" s="4" t="s">
        <v>94</v>
      </c>
      <c r="D8" s="5"/>
      <c r="E8" s="6" t="s">
        <v>411</v>
      </c>
      <c r="F8" s="7" t="s">
        <v>1991</v>
      </c>
      <c r="G8" s="7" t="s">
        <v>1992</v>
      </c>
      <c r="H8" s="4"/>
      <c r="I8" s="4"/>
      <c r="J8" s="4"/>
      <c r="K8" s="4"/>
      <c r="L8" s="4"/>
      <c r="M8" s="4"/>
      <c r="N8" s="4"/>
      <c r="O8" s="4" t="s">
        <v>94</v>
      </c>
      <c r="P8" s="4"/>
      <c r="Q8" s="4"/>
      <c r="R8" s="4"/>
      <c r="S8" s="4"/>
      <c r="T8" s="4"/>
      <c r="U8" s="4"/>
      <c r="V8" s="4"/>
      <c r="W8" s="4"/>
      <c r="X8" s="4"/>
      <c r="Y8" s="4"/>
      <c r="Z8" s="4"/>
      <c r="AA8" s="4"/>
      <c r="AB8" s="8"/>
      <c r="AC8" s="4"/>
      <c r="AD8" s="4"/>
      <c r="AE8" s="4"/>
      <c r="AF8" s="4"/>
      <c r="AG8" s="4"/>
      <c r="AH8" s="4"/>
      <c r="AI8" s="4"/>
      <c r="AJ8" s="4"/>
      <c r="AK8" s="4"/>
      <c r="AL8" s="4"/>
      <c r="AM8" s="4"/>
      <c r="AN8" s="7"/>
    </row>
    <row r="9" spans="1:40" ht="40.5">
      <c r="A9" s="3">
        <v>46058</v>
      </c>
      <c r="B9" s="4"/>
      <c r="C9" s="4" t="s">
        <v>94</v>
      </c>
      <c r="D9" s="5"/>
      <c r="E9" s="6" t="s">
        <v>411</v>
      </c>
      <c r="F9" s="7" t="s">
        <v>1993</v>
      </c>
      <c r="G9" s="7" t="s">
        <v>1994</v>
      </c>
      <c r="H9" s="4"/>
      <c r="I9" s="4"/>
      <c r="J9" s="4"/>
      <c r="K9" s="4"/>
      <c r="L9" s="4"/>
      <c r="M9" s="4"/>
      <c r="N9" s="4"/>
      <c r="O9" s="4"/>
      <c r="P9" s="4"/>
      <c r="Q9" s="4"/>
      <c r="R9" s="4"/>
      <c r="S9" s="4"/>
      <c r="T9" s="4"/>
      <c r="U9" s="4"/>
      <c r="V9" s="4"/>
      <c r="W9" s="4" t="s">
        <v>94</v>
      </c>
      <c r="X9" s="4"/>
      <c r="Y9" s="4"/>
      <c r="Z9" s="4"/>
      <c r="AA9" s="4"/>
      <c r="AB9" s="8"/>
      <c r="AC9" s="4"/>
      <c r="AD9" s="4"/>
      <c r="AE9" s="4"/>
      <c r="AF9" s="4"/>
      <c r="AG9" s="4"/>
      <c r="AH9" s="4"/>
      <c r="AI9" s="4"/>
      <c r="AJ9" s="4"/>
      <c r="AK9" s="4"/>
      <c r="AL9" s="4"/>
      <c r="AM9" s="4"/>
      <c r="AN9" s="7"/>
    </row>
    <row r="10" spans="1:40" ht="43.5" customHeight="1">
      <c r="A10" s="3">
        <v>46058</v>
      </c>
      <c r="B10" s="4"/>
      <c r="C10" s="4" t="s">
        <v>94</v>
      </c>
      <c r="D10" s="5"/>
      <c r="E10" s="6" t="s">
        <v>411</v>
      </c>
      <c r="F10" s="6" t="s">
        <v>1995</v>
      </c>
      <c r="G10" s="7" t="s">
        <v>1996</v>
      </c>
      <c r="H10" s="4" t="s">
        <v>94</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54">
      <c r="A11" s="3">
        <v>46059</v>
      </c>
      <c r="B11" s="4"/>
      <c r="C11" s="4"/>
      <c r="D11" s="5"/>
      <c r="E11" s="6" t="s">
        <v>463</v>
      </c>
      <c r="F11" s="7" t="s">
        <v>1997</v>
      </c>
      <c r="G11" s="7" t="s">
        <v>1998</v>
      </c>
      <c r="H11" s="4" t="s">
        <v>41</v>
      </c>
      <c r="I11" s="4"/>
      <c r="J11" s="4"/>
      <c r="K11" s="4"/>
      <c r="L11" s="4"/>
      <c r="M11" s="4"/>
      <c r="N11" s="4"/>
      <c r="O11" s="4"/>
      <c r="P11" s="4"/>
      <c r="Q11" s="4"/>
      <c r="R11" s="4"/>
      <c r="S11" s="4"/>
      <c r="T11" s="4"/>
      <c r="U11" s="4"/>
      <c r="V11" s="4"/>
      <c r="W11" s="4"/>
      <c r="X11" s="4"/>
      <c r="Y11" s="4"/>
      <c r="Z11" s="4"/>
      <c r="AA11" s="4"/>
      <c r="AB11" s="8"/>
      <c r="AC11" s="4"/>
      <c r="AD11" s="4"/>
      <c r="AE11" s="4"/>
      <c r="AF11" s="4"/>
      <c r="AG11" s="4"/>
      <c r="AH11" s="4"/>
      <c r="AI11" s="4"/>
      <c r="AJ11" s="4"/>
      <c r="AK11" s="4"/>
      <c r="AL11" s="4"/>
      <c r="AM11" s="4"/>
      <c r="AN11" s="7"/>
    </row>
    <row r="12" spans="1:40" ht="54">
      <c r="A12" s="3">
        <v>46060</v>
      </c>
      <c r="B12" s="4"/>
      <c r="C12" s="4"/>
      <c r="D12" s="5"/>
      <c r="E12" s="6" t="s">
        <v>1105</v>
      </c>
      <c r="F12" s="7" t="s">
        <v>1999</v>
      </c>
      <c r="G12" s="7" t="s">
        <v>2000</v>
      </c>
      <c r="H12" s="4" t="s">
        <v>41</v>
      </c>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0" ht="40.5">
      <c r="A13" s="3">
        <v>46060</v>
      </c>
      <c r="B13" s="4"/>
      <c r="C13" s="4"/>
      <c r="D13" s="5"/>
      <c r="E13" s="6" t="s">
        <v>1105</v>
      </c>
      <c r="F13" s="7" t="s">
        <v>2001</v>
      </c>
      <c r="G13" s="7" t="s">
        <v>2002</v>
      </c>
      <c r="H13" s="4" t="s">
        <v>41</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40.5">
      <c r="A14" s="3">
        <v>46060</v>
      </c>
      <c r="B14" s="4"/>
      <c r="C14" s="4" t="s">
        <v>41</v>
      </c>
      <c r="D14" s="5"/>
      <c r="E14" s="6" t="s">
        <v>463</v>
      </c>
      <c r="F14" s="7" t="s">
        <v>2003</v>
      </c>
      <c r="G14" s="7" t="s">
        <v>2004</v>
      </c>
      <c r="H14" s="4" t="s">
        <v>41</v>
      </c>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40.5">
      <c r="A15" s="3">
        <v>46060</v>
      </c>
      <c r="B15" s="4"/>
      <c r="C15" s="4" t="s">
        <v>41</v>
      </c>
      <c r="D15" s="5"/>
      <c r="E15" s="6" t="s">
        <v>463</v>
      </c>
      <c r="F15" s="7" t="s">
        <v>2005</v>
      </c>
      <c r="G15" s="7" t="s">
        <v>2006</v>
      </c>
      <c r="H15" s="4" t="s">
        <v>41</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54">
      <c r="A16" s="3">
        <v>46060</v>
      </c>
      <c r="B16" s="4"/>
      <c r="C16" s="4" t="s">
        <v>41</v>
      </c>
      <c r="D16" s="5"/>
      <c r="E16" s="6" t="s">
        <v>463</v>
      </c>
      <c r="F16" s="7" t="s">
        <v>2007</v>
      </c>
      <c r="G16" s="7" t="s">
        <v>2008</v>
      </c>
      <c r="H16" s="4" t="s">
        <v>41</v>
      </c>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c r="AN16" s="7"/>
    </row>
    <row r="17" spans="1:40" ht="27">
      <c r="A17" s="3">
        <v>46064</v>
      </c>
      <c r="B17" s="4"/>
      <c r="C17" s="4" t="s">
        <v>94</v>
      </c>
      <c r="D17" s="5"/>
      <c r="E17" s="6" t="s">
        <v>530</v>
      </c>
      <c r="F17" s="7" t="s">
        <v>2009</v>
      </c>
      <c r="G17" s="7" t="s">
        <v>2010</v>
      </c>
      <c r="H17" s="4"/>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t="s">
        <v>94</v>
      </c>
      <c r="AN17" s="7"/>
    </row>
    <row r="18" spans="1:40" ht="27">
      <c r="A18" s="3">
        <v>46066</v>
      </c>
      <c r="B18" s="4"/>
      <c r="C18" s="4" t="s">
        <v>94</v>
      </c>
      <c r="D18" s="5"/>
      <c r="E18" s="6" t="s">
        <v>530</v>
      </c>
      <c r="F18" s="7" t="s">
        <v>1002</v>
      </c>
      <c r="G18" s="7" t="s">
        <v>2011</v>
      </c>
      <c r="H18" s="4"/>
      <c r="I18" s="4"/>
      <c r="J18" s="4"/>
      <c r="K18" s="4"/>
      <c r="L18" s="4"/>
      <c r="M18" s="4"/>
      <c r="N18" s="4"/>
      <c r="O18" s="4"/>
      <c r="P18" s="4"/>
      <c r="Q18" s="4"/>
      <c r="R18" s="4"/>
      <c r="S18" s="4"/>
      <c r="T18" s="4"/>
      <c r="U18" s="4"/>
      <c r="V18" s="4"/>
      <c r="W18" s="4"/>
      <c r="X18" s="4"/>
      <c r="Y18" s="4"/>
      <c r="Z18" s="4"/>
      <c r="AA18" s="4"/>
      <c r="AB18" s="8"/>
      <c r="AC18" s="4"/>
      <c r="AD18" s="4"/>
      <c r="AE18" s="4"/>
      <c r="AF18" s="4"/>
      <c r="AG18" s="4"/>
      <c r="AH18" s="4"/>
      <c r="AI18" s="4"/>
      <c r="AJ18" s="4"/>
      <c r="AK18" s="4"/>
      <c r="AL18" s="4"/>
      <c r="AM18" s="4" t="s">
        <v>94</v>
      </c>
      <c r="AN18" s="7"/>
    </row>
    <row r="19" spans="1:40" ht="40.5">
      <c r="A19" s="3">
        <v>46067</v>
      </c>
      <c r="B19" s="4"/>
      <c r="C19" s="4" t="s">
        <v>94</v>
      </c>
      <c r="D19" s="5"/>
      <c r="E19" s="6" t="s">
        <v>411</v>
      </c>
      <c r="F19" s="7" t="s">
        <v>2012</v>
      </c>
      <c r="G19" s="7" t="s">
        <v>2013</v>
      </c>
      <c r="H19" s="4" t="s">
        <v>94</v>
      </c>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c r="AN19" s="7"/>
    </row>
    <row r="20" spans="1:40" ht="53.25" customHeight="1">
      <c r="A20" s="3">
        <v>46067</v>
      </c>
      <c r="B20" s="4" t="s">
        <v>94</v>
      </c>
      <c r="C20" s="4"/>
      <c r="D20" s="5"/>
      <c r="E20" s="6" t="s">
        <v>411</v>
      </c>
      <c r="F20" s="7" t="s">
        <v>1002</v>
      </c>
      <c r="G20" s="7" t="s">
        <v>2014</v>
      </c>
      <c r="H20" s="4"/>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c r="AJ20" s="4"/>
      <c r="AK20" s="4"/>
      <c r="AL20" s="4"/>
      <c r="AM20" s="4" t="s">
        <v>94</v>
      </c>
      <c r="AN20" s="7"/>
    </row>
    <row r="21" spans="1:40" ht="40.5">
      <c r="A21" s="3">
        <v>46068</v>
      </c>
      <c r="B21" s="4"/>
      <c r="C21" s="4"/>
      <c r="D21" s="5"/>
      <c r="E21" s="6" t="s">
        <v>1988</v>
      </c>
      <c r="F21" s="7" t="s">
        <v>2015</v>
      </c>
      <c r="G21" s="7" t="s">
        <v>2016</v>
      </c>
      <c r="H21" s="4" t="s">
        <v>94</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27">
      <c r="A22" s="3">
        <v>46068</v>
      </c>
      <c r="B22" s="4"/>
      <c r="C22" s="4" t="s">
        <v>94</v>
      </c>
      <c r="D22" s="5"/>
      <c r="E22" s="6" t="s">
        <v>411</v>
      </c>
      <c r="F22" s="7" t="s">
        <v>1002</v>
      </c>
      <c r="G22" s="7" t="s">
        <v>2017</v>
      </c>
      <c r="H22" s="4"/>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t="s">
        <v>94</v>
      </c>
      <c r="AN22" s="7"/>
    </row>
    <row r="23" spans="1:40" ht="42.75" customHeight="1">
      <c r="A23" s="3">
        <v>46068</v>
      </c>
      <c r="B23" s="4" t="s">
        <v>94</v>
      </c>
      <c r="C23" s="4"/>
      <c r="D23" s="5"/>
      <c r="E23" s="6" t="s">
        <v>411</v>
      </c>
      <c r="F23" s="7" t="s">
        <v>2018</v>
      </c>
      <c r="G23" s="7" t="s">
        <v>2019</v>
      </c>
      <c r="H23" s="4" t="s">
        <v>94</v>
      </c>
      <c r="I23" s="4"/>
      <c r="J23" s="4"/>
      <c r="K23" s="4"/>
      <c r="L23" s="4"/>
      <c r="M23" s="4"/>
      <c r="N23" s="4"/>
      <c r="O23" s="4"/>
      <c r="P23" s="4"/>
      <c r="Q23" s="4"/>
      <c r="R23" s="4"/>
      <c r="S23" s="4"/>
      <c r="T23" s="4"/>
      <c r="U23" s="4"/>
      <c r="V23" s="4"/>
      <c r="W23" s="4"/>
      <c r="X23" s="4"/>
      <c r="Y23" s="4"/>
      <c r="Z23" s="4"/>
      <c r="AA23" s="4"/>
      <c r="AB23" s="8"/>
      <c r="AC23" s="4"/>
      <c r="AD23" s="4"/>
      <c r="AE23" s="4"/>
      <c r="AF23" s="4"/>
      <c r="AG23" s="4"/>
      <c r="AH23" s="4"/>
      <c r="AI23" s="4"/>
      <c r="AJ23" s="4"/>
      <c r="AK23" s="4"/>
      <c r="AL23" s="4"/>
      <c r="AM23" s="4"/>
      <c r="AN23" s="7"/>
    </row>
    <row r="24" spans="1:40" ht="27">
      <c r="A24" s="3">
        <v>46068</v>
      </c>
      <c r="B24" s="4" t="s">
        <v>94</v>
      </c>
      <c r="C24" s="4"/>
      <c r="D24" s="5"/>
      <c r="E24" s="6" t="s">
        <v>411</v>
      </c>
      <c r="F24" s="7" t="s">
        <v>2020</v>
      </c>
      <c r="G24" s="7" t="s">
        <v>2021</v>
      </c>
      <c r="H24" s="4"/>
      <c r="I24" s="4"/>
      <c r="J24" s="4"/>
      <c r="K24" s="4"/>
      <c r="L24" s="4"/>
      <c r="M24" s="4"/>
      <c r="N24" s="4"/>
      <c r="O24" s="4"/>
      <c r="P24" s="4"/>
      <c r="Q24" s="4"/>
      <c r="R24" s="4"/>
      <c r="S24" s="4"/>
      <c r="T24" s="4"/>
      <c r="U24" s="4"/>
      <c r="V24" s="4"/>
      <c r="W24" s="4"/>
      <c r="X24" s="4"/>
      <c r="Y24" s="4"/>
      <c r="Z24" s="4"/>
      <c r="AA24" s="4"/>
      <c r="AB24" s="8"/>
      <c r="AC24" s="4" t="s">
        <v>94</v>
      </c>
      <c r="AD24" s="4"/>
      <c r="AE24" s="4"/>
      <c r="AF24" s="4"/>
      <c r="AG24" s="4"/>
      <c r="AH24" s="4"/>
      <c r="AI24" s="4"/>
      <c r="AJ24" s="4"/>
      <c r="AK24" s="4"/>
      <c r="AL24" s="4"/>
      <c r="AM24" s="4"/>
      <c r="AN24" s="7"/>
    </row>
    <row r="25" spans="1:40" ht="54">
      <c r="A25" s="3">
        <v>46069</v>
      </c>
      <c r="B25" s="4" t="s">
        <v>94</v>
      </c>
      <c r="C25" s="4"/>
      <c r="D25" s="5"/>
      <c r="E25" s="6" t="s">
        <v>411</v>
      </c>
      <c r="F25" s="7" t="s">
        <v>2022</v>
      </c>
      <c r="G25" s="7" t="s">
        <v>2023</v>
      </c>
      <c r="H25" s="4" t="s">
        <v>94</v>
      </c>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40.5">
      <c r="A26" s="3">
        <v>46070</v>
      </c>
      <c r="B26" s="4" t="s">
        <v>41</v>
      </c>
      <c r="C26" s="4"/>
      <c r="D26" s="5"/>
      <c r="E26" s="6" t="s">
        <v>435</v>
      </c>
      <c r="F26" s="7" t="s">
        <v>2024</v>
      </c>
      <c r="G26" s="7" t="s">
        <v>2025</v>
      </c>
      <c r="H26" s="4" t="s">
        <v>41</v>
      </c>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54">
      <c r="A27" s="3">
        <v>46070</v>
      </c>
      <c r="B27" s="4"/>
      <c r="C27" s="4" t="s">
        <v>41</v>
      </c>
      <c r="D27" s="5"/>
      <c r="E27" s="6" t="s">
        <v>435</v>
      </c>
      <c r="F27" s="7" t="s">
        <v>2026</v>
      </c>
      <c r="G27" s="7" t="s">
        <v>2027</v>
      </c>
      <c r="H27" s="4"/>
      <c r="I27" s="4"/>
      <c r="J27" s="4"/>
      <c r="K27" s="4"/>
      <c r="L27" s="4"/>
      <c r="M27" s="4"/>
      <c r="N27" s="4"/>
      <c r="O27" s="4"/>
      <c r="P27" s="4"/>
      <c r="Q27" s="4"/>
      <c r="R27" s="4"/>
      <c r="S27" s="4"/>
      <c r="T27" s="4"/>
      <c r="U27" s="4"/>
      <c r="V27" s="4"/>
      <c r="W27" s="4"/>
      <c r="X27" s="4"/>
      <c r="Y27" s="4"/>
      <c r="Z27" s="4"/>
      <c r="AA27" s="4"/>
      <c r="AB27" s="8"/>
      <c r="AC27" s="4" t="s">
        <v>41</v>
      </c>
      <c r="AD27" s="4"/>
      <c r="AE27" s="4"/>
      <c r="AF27" s="4"/>
      <c r="AG27" s="4"/>
      <c r="AH27" s="4"/>
      <c r="AI27" s="4"/>
      <c r="AJ27" s="4"/>
      <c r="AK27" s="4"/>
      <c r="AL27" s="4"/>
      <c r="AM27" s="4"/>
      <c r="AN27" s="7"/>
    </row>
    <row r="28" spans="1:40" ht="40.5">
      <c r="A28" s="3">
        <v>46071</v>
      </c>
      <c r="B28" s="3"/>
      <c r="C28" s="4" t="s">
        <v>41</v>
      </c>
      <c r="D28" s="5"/>
      <c r="E28" s="6" t="s">
        <v>435</v>
      </c>
      <c r="F28" s="7" t="s">
        <v>2028</v>
      </c>
      <c r="G28" s="7" t="s">
        <v>2029</v>
      </c>
      <c r="H28" s="4"/>
      <c r="I28" s="4"/>
      <c r="J28" s="4"/>
      <c r="K28" s="4"/>
      <c r="L28" s="4"/>
      <c r="M28" s="4"/>
      <c r="N28" s="4"/>
      <c r="O28" s="4"/>
      <c r="P28" s="4"/>
      <c r="Q28" s="4"/>
      <c r="R28" s="4"/>
      <c r="S28" s="4"/>
      <c r="T28" s="4"/>
      <c r="U28" s="4"/>
      <c r="V28" s="4"/>
      <c r="W28" s="4"/>
      <c r="X28" s="4"/>
      <c r="Y28" s="4"/>
      <c r="Z28" s="4"/>
      <c r="AA28" s="4"/>
      <c r="AB28" s="8"/>
      <c r="AC28" s="4" t="s">
        <v>41</v>
      </c>
      <c r="AD28" s="4"/>
      <c r="AE28" s="4"/>
      <c r="AF28" s="4"/>
      <c r="AG28" s="4"/>
      <c r="AH28" s="4"/>
      <c r="AI28" s="4"/>
      <c r="AJ28" s="4"/>
      <c r="AK28" s="4"/>
      <c r="AL28" s="4"/>
      <c r="AM28" s="4"/>
      <c r="AN28" s="7"/>
    </row>
    <row r="29" spans="1:40" ht="54">
      <c r="A29" s="3">
        <v>46071</v>
      </c>
      <c r="B29" s="66"/>
      <c r="C29" s="66" t="s">
        <v>41</v>
      </c>
      <c r="D29" s="66"/>
      <c r="E29" s="6" t="s">
        <v>435</v>
      </c>
      <c r="F29" s="7" t="s">
        <v>2030</v>
      </c>
      <c r="G29" s="7" t="s">
        <v>2031</v>
      </c>
      <c r="H29" s="4"/>
      <c r="I29" s="4"/>
      <c r="J29" s="4"/>
      <c r="K29" s="4"/>
      <c r="L29" s="4"/>
      <c r="M29" s="4"/>
      <c r="N29" s="4"/>
      <c r="O29" s="4"/>
      <c r="P29" s="4"/>
      <c r="Q29" s="4"/>
      <c r="R29" s="4"/>
      <c r="S29" s="4"/>
      <c r="T29" s="4"/>
      <c r="U29" s="4"/>
      <c r="V29" s="4"/>
      <c r="W29" s="4"/>
      <c r="X29" s="4"/>
      <c r="Y29" s="4"/>
      <c r="Z29" s="4"/>
      <c r="AA29" s="4"/>
      <c r="AB29" s="8"/>
      <c r="AC29" s="4" t="s">
        <v>41</v>
      </c>
      <c r="AD29" s="4"/>
      <c r="AE29" s="4"/>
      <c r="AF29" s="4"/>
      <c r="AG29" s="4"/>
      <c r="AH29" s="4"/>
      <c r="AI29" s="4"/>
      <c r="AJ29" s="4"/>
      <c r="AK29" s="4"/>
      <c r="AL29" s="4"/>
      <c r="AM29" s="4"/>
      <c r="AN29" s="7"/>
    </row>
    <row r="30" spans="1:40" ht="67.5">
      <c r="A30" s="3">
        <v>46072</v>
      </c>
      <c r="B30" s="4" t="s">
        <v>41</v>
      </c>
      <c r="C30" s="66"/>
      <c r="D30" s="5"/>
      <c r="E30" s="6" t="s">
        <v>435</v>
      </c>
      <c r="F30" s="7" t="s">
        <v>2032</v>
      </c>
      <c r="G30" s="7" t="s">
        <v>2033</v>
      </c>
      <c r="H30" s="4"/>
      <c r="I30" s="4"/>
      <c r="J30" s="4"/>
      <c r="K30" s="4"/>
      <c r="L30" s="4"/>
      <c r="M30" s="4"/>
      <c r="N30" s="4"/>
      <c r="O30" s="4" t="s">
        <v>41</v>
      </c>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ht="40.5" customHeight="1">
      <c r="A31" s="3">
        <v>46074</v>
      </c>
      <c r="B31" s="4"/>
      <c r="C31" s="4" t="s">
        <v>94</v>
      </c>
      <c r="D31" s="5"/>
      <c r="E31" s="6" t="s">
        <v>530</v>
      </c>
      <c r="F31" s="7" t="s">
        <v>2034</v>
      </c>
      <c r="G31" s="7" t="s">
        <v>2035</v>
      </c>
      <c r="H31" t="s">
        <v>94</v>
      </c>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c r="AN31" s="7"/>
    </row>
    <row r="32" spans="1:40" ht="54">
      <c r="A32" s="3">
        <v>46075</v>
      </c>
      <c r="B32" s="4"/>
      <c r="C32" s="4" t="s">
        <v>94</v>
      </c>
      <c r="D32" s="5"/>
      <c r="E32" s="6" t="s">
        <v>411</v>
      </c>
      <c r="F32" s="7" t="s">
        <v>2036</v>
      </c>
      <c r="G32" s="7" t="s">
        <v>2037</v>
      </c>
      <c r="H32" t="s">
        <v>94</v>
      </c>
      <c r="I32" s="4"/>
      <c r="J32" s="4"/>
      <c r="K32" s="4"/>
      <c r="L32" s="4"/>
      <c r="M32" s="4"/>
      <c r="N32" s="4"/>
      <c r="O32" s="4"/>
      <c r="P32" s="4"/>
      <c r="Q32" s="4"/>
      <c r="R32" s="4"/>
      <c r="S32" s="4"/>
      <c r="T32" s="4"/>
      <c r="U32" s="4"/>
      <c r="V32" s="4"/>
      <c r="W32" s="4"/>
      <c r="X32" s="4"/>
      <c r="Y32" s="4"/>
      <c r="Z32" s="4"/>
      <c r="AA32" s="4"/>
      <c r="AB32" s="8"/>
      <c r="AC32" s="4"/>
      <c r="AD32" s="4"/>
      <c r="AE32" s="4"/>
      <c r="AF32" s="4"/>
      <c r="AG32" s="4"/>
      <c r="AH32" s="4"/>
      <c r="AI32" s="4"/>
      <c r="AJ32" s="4"/>
      <c r="AK32" s="4"/>
      <c r="AL32" s="4"/>
      <c r="AM32" s="4"/>
      <c r="AN32" s="7"/>
    </row>
    <row r="33" spans="1:40" ht="54">
      <c r="A33" s="3">
        <v>46075</v>
      </c>
      <c r="B33" s="4"/>
      <c r="C33" s="4" t="s">
        <v>94</v>
      </c>
      <c r="D33" s="5"/>
      <c r="E33" s="6" t="s">
        <v>411</v>
      </c>
      <c r="F33" s="7" t="s">
        <v>2038</v>
      </c>
      <c r="G33" s="7" t="s">
        <v>2039</v>
      </c>
      <c r="H33" s="4" t="s">
        <v>94</v>
      </c>
      <c r="I33" s="4"/>
      <c r="J33" s="4"/>
      <c r="K33" s="4"/>
      <c r="L33" s="4"/>
      <c r="M33" s="4"/>
      <c r="N33" s="4"/>
      <c r="O33" s="4"/>
      <c r="P33" s="4"/>
      <c r="Q33" s="4"/>
      <c r="R33" s="4"/>
      <c r="S33" s="4"/>
      <c r="T33" s="4"/>
      <c r="U33" s="4"/>
      <c r="V33" s="4"/>
      <c r="W33" s="4"/>
      <c r="X33" s="4"/>
      <c r="Y33" s="4"/>
      <c r="Z33" s="4"/>
      <c r="AA33" s="4"/>
      <c r="AB33" s="8"/>
      <c r="AC33" s="4"/>
      <c r="AD33" s="4"/>
      <c r="AE33" s="4"/>
      <c r="AF33" s="4"/>
      <c r="AG33" s="4"/>
      <c r="AH33" s="4"/>
      <c r="AI33" s="4"/>
      <c r="AJ33" s="4"/>
      <c r="AK33" s="4"/>
      <c r="AL33" s="4"/>
      <c r="AM33" s="4"/>
      <c r="AN33" s="7"/>
    </row>
    <row r="34" spans="1:40" ht="54">
      <c r="A34" s="3">
        <v>46077</v>
      </c>
      <c r="B34" s="4"/>
      <c r="C34" s="4" t="s">
        <v>94</v>
      </c>
      <c r="D34" s="5"/>
      <c r="E34" s="6" t="s">
        <v>411</v>
      </c>
      <c r="F34" s="7" t="s">
        <v>2040</v>
      </c>
      <c r="G34" s="7" t="s">
        <v>2041</v>
      </c>
      <c r="H34" s="4"/>
      <c r="I34" s="4"/>
      <c r="J34" s="4"/>
      <c r="K34" s="4"/>
      <c r="L34" s="4"/>
      <c r="M34" s="4"/>
      <c r="N34" s="4"/>
      <c r="O34" s="4"/>
      <c r="P34" s="4"/>
      <c r="Q34" s="4" t="s">
        <v>94</v>
      </c>
      <c r="R34" s="4"/>
      <c r="S34" s="4"/>
      <c r="T34" s="4"/>
      <c r="U34" s="4"/>
      <c r="V34" s="4"/>
      <c r="W34" s="4"/>
      <c r="X34" s="4"/>
      <c r="Y34" s="4"/>
      <c r="Z34" s="4"/>
      <c r="AA34" s="4"/>
      <c r="AB34" s="8"/>
      <c r="AC34" s="4"/>
      <c r="AD34" s="4"/>
      <c r="AE34" s="4"/>
      <c r="AF34" s="4"/>
      <c r="AG34" s="4"/>
      <c r="AH34" s="4"/>
      <c r="AI34" s="4"/>
      <c r="AJ34" s="4"/>
      <c r="AK34" s="4"/>
      <c r="AL34" s="4"/>
      <c r="AM34" s="4"/>
      <c r="AN34" s="7"/>
    </row>
    <row r="35" spans="1:40" ht="40.5">
      <c r="A35" s="3">
        <v>46077</v>
      </c>
      <c r="B35" s="4"/>
      <c r="C35" s="4" t="s">
        <v>94</v>
      </c>
      <c r="D35" s="5"/>
      <c r="E35" s="6" t="s">
        <v>1988</v>
      </c>
      <c r="F35" s="7" t="s">
        <v>2042</v>
      </c>
      <c r="G35" s="7" t="s">
        <v>2043</v>
      </c>
      <c r="H35" s="4"/>
      <c r="I35" s="4"/>
      <c r="J35" s="4"/>
      <c r="K35" s="4"/>
      <c r="L35" s="4"/>
      <c r="M35" s="4"/>
      <c r="N35" s="4"/>
      <c r="O35" s="4"/>
      <c r="P35" s="4"/>
      <c r="Q35" s="4"/>
      <c r="R35" s="4"/>
      <c r="S35" s="4"/>
      <c r="T35" s="4"/>
      <c r="U35" s="4"/>
      <c r="V35" s="4"/>
      <c r="W35" s="4"/>
      <c r="X35" s="4"/>
      <c r="Y35" s="4"/>
      <c r="Z35" s="4"/>
      <c r="AA35" s="4" t="s">
        <v>94</v>
      </c>
      <c r="AB35" s="8"/>
      <c r="AC35" s="4"/>
      <c r="AD35" s="4"/>
      <c r="AE35" s="4"/>
      <c r="AF35" s="4"/>
      <c r="AG35" s="4"/>
      <c r="AH35" s="4"/>
      <c r="AI35" s="4"/>
      <c r="AJ35" s="4"/>
      <c r="AK35" s="4"/>
      <c r="AL35" s="4"/>
      <c r="AM35" s="4"/>
      <c r="AN35" s="7"/>
    </row>
    <row r="36" spans="1:40" ht="54">
      <c r="A36" s="3">
        <v>46077</v>
      </c>
      <c r="B36" s="4"/>
      <c r="C36" s="4" t="s">
        <v>94</v>
      </c>
      <c r="D36" s="5"/>
      <c r="E36" s="6" t="s">
        <v>411</v>
      </c>
      <c r="F36" s="7" t="s">
        <v>2044</v>
      </c>
      <c r="G36" s="7" t="s">
        <v>2045</v>
      </c>
      <c r="H36" s="4"/>
      <c r="I36" s="4"/>
      <c r="J36" s="4"/>
      <c r="K36" s="4"/>
      <c r="L36" s="4"/>
      <c r="M36" s="4"/>
      <c r="N36" s="4"/>
      <c r="O36" s="4"/>
      <c r="P36" s="4"/>
      <c r="Q36" s="4"/>
      <c r="R36" s="4"/>
      <c r="S36" s="4" t="s">
        <v>94</v>
      </c>
      <c r="T36" s="4"/>
      <c r="U36" s="4"/>
      <c r="V36" s="4"/>
      <c r="W36" s="4"/>
      <c r="X36" s="4"/>
      <c r="Y36" s="4"/>
      <c r="Z36" s="4"/>
      <c r="AA36" s="4"/>
      <c r="AB36" s="8"/>
      <c r="AC36" s="4"/>
      <c r="AD36" s="4"/>
      <c r="AE36" s="4"/>
      <c r="AF36" s="4"/>
      <c r="AG36" s="4"/>
      <c r="AH36" s="4"/>
      <c r="AI36" s="4"/>
      <c r="AJ36" s="4"/>
      <c r="AK36" s="4"/>
      <c r="AL36" s="4"/>
      <c r="AM36" s="4"/>
      <c r="AN36" s="7"/>
    </row>
    <row r="37" spans="1:40" ht="40.5">
      <c r="A37" s="3">
        <v>46077</v>
      </c>
      <c r="B37" s="4"/>
      <c r="C37" s="4" t="s">
        <v>94</v>
      </c>
      <c r="D37" s="5"/>
      <c r="E37" s="6" t="s">
        <v>530</v>
      </c>
      <c r="F37" s="7" t="s">
        <v>2046</v>
      </c>
      <c r="G37" s="7" t="s">
        <v>2047</v>
      </c>
      <c r="H37" s="4"/>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t="s">
        <v>94</v>
      </c>
      <c r="AK37" s="4"/>
      <c r="AL37" s="4"/>
      <c r="AM37" s="4"/>
      <c r="AN37" s="7"/>
    </row>
    <row r="38" spans="1:40" ht="27">
      <c r="A38" s="3">
        <v>46078</v>
      </c>
      <c r="B38" s="4"/>
      <c r="C38" s="4" t="s">
        <v>94</v>
      </c>
      <c r="D38" s="5"/>
      <c r="E38" s="6" t="s">
        <v>411</v>
      </c>
      <c r="F38" s="7" t="s">
        <v>2048</v>
      </c>
      <c r="G38" s="7" t="s">
        <v>2049</v>
      </c>
      <c r="H38" s="4"/>
      <c r="I38" s="4"/>
      <c r="J38" s="4"/>
      <c r="K38" s="4"/>
      <c r="L38" s="4"/>
      <c r="M38" s="4"/>
      <c r="N38" s="4"/>
      <c r="O38" s="4"/>
      <c r="P38" s="4"/>
      <c r="Q38" s="4"/>
      <c r="R38" s="4"/>
      <c r="S38" s="4"/>
      <c r="T38" s="4"/>
      <c r="U38" s="4"/>
      <c r="V38" s="4"/>
      <c r="W38" s="4"/>
      <c r="X38" s="4"/>
      <c r="Y38" s="4"/>
      <c r="Z38" s="4" t="s">
        <v>94</v>
      </c>
      <c r="AA38" s="4"/>
      <c r="AB38" s="8"/>
      <c r="AC38" s="4"/>
      <c r="AD38" s="4"/>
      <c r="AE38" s="4"/>
      <c r="AF38" s="4"/>
      <c r="AG38" s="4"/>
      <c r="AH38" s="4"/>
      <c r="AI38" s="4"/>
      <c r="AJ38" s="4"/>
      <c r="AK38" s="4"/>
      <c r="AL38" s="4"/>
      <c r="AM38" s="4"/>
      <c r="AN38" s="7"/>
    </row>
    <row r="39" spans="1:40">
      <c r="A39" s="3"/>
      <c r="B39" s="4"/>
      <c r="C39" s="4"/>
      <c r="D39" s="5"/>
      <c r="E39" s="6"/>
      <c r="F39" s="7"/>
      <c r="G39" s="7"/>
      <c r="H39" s="4"/>
      <c r="I39" s="4"/>
      <c r="J39" s="4"/>
      <c r="K39" s="4"/>
      <c r="L39" s="4"/>
      <c r="M39" s="4"/>
      <c r="N39" s="4"/>
      <c r="O39" s="4"/>
      <c r="P39" s="4"/>
      <c r="Q39" s="4"/>
      <c r="R39" s="4"/>
      <c r="S39" s="4"/>
      <c r="T39" s="4"/>
      <c r="U39" s="4"/>
      <c r="V39" s="4"/>
      <c r="W39" s="4"/>
      <c r="X39" s="4"/>
      <c r="Y39" s="4"/>
      <c r="Z39" s="4"/>
      <c r="AA39" s="4"/>
      <c r="AB39" s="8"/>
      <c r="AC39" s="4"/>
      <c r="AD39" s="4"/>
      <c r="AE39" s="4"/>
      <c r="AF39" s="4"/>
      <c r="AG39" s="4"/>
      <c r="AH39" s="4"/>
      <c r="AI39" s="4"/>
      <c r="AJ39" s="4"/>
      <c r="AK39" s="4"/>
      <c r="AL39" s="4"/>
      <c r="AM39" s="4"/>
      <c r="AN39" s="7"/>
    </row>
    <row r="40" spans="1:40">
      <c r="A40" s="3"/>
      <c r="B40" s="4"/>
      <c r="C40" s="4"/>
      <c r="D40" s="5"/>
      <c r="E40" s="6"/>
      <c r="F40" s="7"/>
      <c r="G40" s="7"/>
      <c r="H40" s="4"/>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c r="A41" s="3"/>
      <c r="B41" s="4"/>
      <c r="C41" s="4"/>
      <c r="D41" s="5"/>
      <c r="E41" s="6"/>
      <c r="F41" s="7"/>
      <c r="G41" s="7"/>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3"/>
      <c r="B43" s="4"/>
      <c r="C43" s="4"/>
      <c r="D43" s="5"/>
      <c r="E43" s="6"/>
      <c r="F43" s="7"/>
      <c r="G43" s="7"/>
      <c r="H43" s="4"/>
      <c r="I43" s="4"/>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c r="AN43" s="7"/>
    </row>
    <row r="44" spans="1:40">
      <c r="A44" s="3"/>
      <c r="B44" s="4"/>
      <c r="C44" s="4"/>
      <c r="D44" s="5"/>
      <c r="E44" s="6"/>
      <c r="F44" s="7"/>
      <c r="G44" s="7"/>
      <c r="H44" s="4"/>
      <c r="I44" s="4"/>
      <c r="J44" s="4"/>
      <c r="K44" s="4"/>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c r="AN44" s="7"/>
    </row>
    <row r="45" spans="1:40">
      <c r="A45" s="12"/>
      <c r="B45" s="13"/>
      <c r="C45" s="13"/>
      <c r="D45" s="14"/>
      <c r="E45" s="15"/>
      <c r="F45" s="16"/>
      <c r="G45" s="17"/>
      <c r="H45" s="13">
        <f t="shared" ref="H45:AH45" si="0">COUNTIF(H3:H44,"X")</f>
        <v>15</v>
      </c>
      <c r="I45" s="13">
        <f t="shared" si="0"/>
        <v>0</v>
      </c>
      <c r="J45" s="13">
        <f t="shared" si="0"/>
        <v>0</v>
      </c>
      <c r="K45" s="13">
        <f t="shared" si="0"/>
        <v>0</v>
      </c>
      <c r="L45" s="13">
        <f t="shared" si="0"/>
        <v>0</v>
      </c>
      <c r="M45" s="13">
        <f t="shared" si="0"/>
        <v>0</v>
      </c>
      <c r="N45" s="13">
        <f t="shared" si="0"/>
        <v>0</v>
      </c>
      <c r="O45" s="13">
        <f t="shared" si="0"/>
        <v>2</v>
      </c>
      <c r="P45" s="13">
        <f t="shared" si="0"/>
        <v>0</v>
      </c>
      <c r="Q45" s="13">
        <f t="shared" si="0"/>
        <v>1</v>
      </c>
      <c r="R45" s="13">
        <f t="shared" si="0"/>
        <v>0</v>
      </c>
      <c r="S45" s="13">
        <f t="shared" si="0"/>
        <v>1</v>
      </c>
      <c r="T45" s="13">
        <f t="shared" si="0"/>
        <v>0</v>
      </c>
      <c r="U45" s="13">
        <f t="shared" si="0"/>
        <v>0</v>
      </c>
      <c r="V45" s="13">
        <f t="shared" si="0"/>
        <v>0</v>
      </c>
      <c r="W45" s="13">
        <f t="shared" si="0"/>
        <v>1</v>
      </c>
      <c r="X45" s="13">
        <f t="shared" si="0"/>
        <v>0</v>
      </c>
      <c r="Y45" s="13">
        <f t="shared" si="0"/>
        <v>0</v>
      </c>
      <c r="Z45" s="13">
        <f t="shared" si="0"/>
        <v>1</v>
      </c>
      <c r="AA45" s="13">
        <f t="shared" si="0"/>
        <v>2</v>
      </c>
      <c r="AB45" s="13">
        <f t="shared" si="0"/>
        <v>0</v>
      </c>
      <c r="AC45" s="13">
        <f t="shared" si="0"/>
        <v>6</v>
      </c>
      <c r="AD45" s="13">
        <f t="shared" si="0"/>
        <v>0</v>
      </c>
      <c r="AE45" s="13">
        <f t="shared" si="0"/>
        <v>0</v>
      </c>
      <c r="AF45" s="13">
        <f t="shared" si="0"/>
        <v>0</v>
      </c>
      <c r="AG45" s="13">
        <f t="shared" si="0"/>
        <v>0</v>
      </c>
      <c r="AH45" s="13">
        <f t="shared" si="0"/>
        <v>0</v>
      </c>
      <c r="AI45" s="13">
        <f>COUNTIF(AJ3:AJ44,"X")</f>
        <v>1</v>
      </c>
      <c r="AJ45" s="13">
        <f>COUNTIF(AJ3:AJ44,"X")</f>
        <v>1</v>
      </c>
      <c r="AK45" s="13">
        <f>COUNTIF(AK3:AK44,"X")</f>
        <v>0</v>
      </c>
      <c r="AL45" s="13">
        <f>COUNTIF(AL3:AL44,"X")</f>
        <v>0</v>
      </c>
      <c r="AM45" s="13">
        <f>COUNTIF(AM3:AM44,"X")</f>
        <v>6</v>
      </c>
      <c r="AN45" s="16"/>
    </row>
    <row r="46" spans="1:40">
      <c r="A46" s="18"/>
      <c r="B46" s="172"/>
      <c r="C46" s="172"/>
      <c r="D46" s="19"/>
      <c r="E46" s="20"/>
      <c r="F46" s="21"/>
      <c r="G46" s="22"/>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row>
    <row r="47" spans="1:40">
      <c r="A47" s="18"/>
      <c r="B47" s="50"/>
      <c r="C47" s="50"/>
      <c r="D47" s="19"/>
      <c r="E47" s="20"/>
      <c r="F47" s="21"/>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c r="A48" s="18"/>
      <c r="B48" s="50"/>
      <c r="C48" s="50"/>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c r="A51" s="18"/>
      <c r="B51" s="50"/>
      <c r="C51" s="50"/>
      <c r="D51" s="19"/>
      <c r="E51" s="20"/>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c r="A52" s="18"/>
      <c r="B52" s="50"/>
      <c r="C52" s="50"/>
      <c r="D52" s="19"/>
      <c r="E52" s="20"/>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ht="16.5">
      <c r="A53" s="18"/>
      <c r="B53" s="24"/>
      <c r="C53" s="24"/>
      <c r="D53" s="19"/>
      <c r="E53" s="72" t="s">
        <v>1979</v>
      </c>
      <c r="F53" s="21"/>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15.75">
      <c r="A54" s="18"/>
      <c r="B54" s="24"/>
      <c r="C54" s="24"/>
      <c r="D54" s="19"/>
      <c r="E54" s="76">
        <v>2026</v>
      </c>
      <c r="F54" s="21"/>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24"/>
      <c r="C55" s="24"/>
      <c r="D55" s="19"/>
      <c r="E55" s="173" t="s">
        <v>1153</v>
      </c>
      <c r="F55" s="173"/>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ht="27">
      <c r="A56" s="18"/>
      <c r="B56" s="24"/>
      <c r="C56" s="24"/>
      <c r="D56" s="19"/>
      <c r="E56" s="6" t="s">
        <v>1332</v>
      </c>
      <c r="F56" s="6">
        <f>+H45</f>
        <v>15</v>
      </c>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c r="A57" s="18"/>
      <c r="B57" s="24"/>
      <c r="C57" s="24"/>
      <c r="D57" s="19"/>
      <c r="E57" s="6" t="s">
        <v>6</v>
      </c>
      <c r="F57" s="6">
        <f>+I45+J45+K45+L45+M45</f>
        <v>0</v>
      </c>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24"/>
      <c r="C58" s="24"/>
      <c r="D58" s="19"/>
      <c r="E58" s="6" t="s">
        <v>1333</v>
      </c>
      <c r="F58" s="6">
        <f>+O45+P45+Q45+R45+S45+T45+U45+V45+W45+X45+Y45+Z45+AA45</f>
        <v>8</v>
      </c>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27">
      <c r="A59" s="18"/>
      <c r="B59" s="24"/>
      <c r="C59" s="24"/>
      <c r="D59" s="19"/>
      <c r="E59" s="6" t="s">
        <v>1334</v>
      </c>
      <c r="F59" s="6">
        <f>+AB45</f>
        <v>0</v>
      </c>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c r="A60" s="18"/>
      <c r="B60" s="24"/>
      <c r="C60" s="24"/>
      <c r="D60" s="19"/>
      <c r="E60" s="6" t="s">
        <v>9</v>
      </c>
      <c r="F60" s="6">
        <f>+AC45</f>
        <v>6</v>
      </c>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ht="27">
      <c r="A61" s="18"/>
      <c r="B61" s="24"/>
      <c r="C61" s="24"/>
      <c r="D61" s="19"/>
      <c r="E61" s="6" t="s">
        <v>1335</v>
      </c>
      <c r="F61" s="6">
        <f>+AD45+AE45+AF45+AG45+AH45</f>
        <v>0</v>
      </c>
      <c r="G61" s="22"/>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ht="27">
      <c r="A62" s="18"/>
      <c r="B62" s="24"/>
      <c r="C62" s="24"/>
      <c r="D62" s="19"/>
      <c r="E62" s="6" t="s">
        <v>11</v>
      </c>
      <c r="F62" s="6">
        <f>+AH45+AI45+AJ45+AK45+AL45+AM45</f>
        <v>8</v>
      </c>
      <c r="G62" s="22"/>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c r="E63" s="52" t="s">
        <v>658</v>
      </c>
      <c r="F63" s="52">
        <f>SUM(F56:F62)</f>
        <v>37</v>
      </c>
    </row>
  </sheetData>
  <mergeCells count="15">
    <mergeCell ref="A1:A2"/>
    <mergeCell ref="D1:D2"/>
    <mergeCell ref="E1:E2"/>
    <mergeCell ref="F1:F2"/>
    <mergeCell ref="G1:G2"/>
    <mergeCell ref="AN1:AN2"/>
    <mergeCell ref="B46:C46"/>
    <mergeCell ref="E55:F55"/>
    <mergeCell ref="I1:M1"/>
    <mergeCell ref="N1:AA1"/>
    <mergeCell ref="AB1:AB2"/>
    <mergeCell ref="AC1:AC2"/>
    <mergeCell ref="AD1:AG1"/>
    <mergeCell ref="AH1:AM1"/>
    <mergeCell ref="H1:H2"/>
  </mergeCells>
  <pageMargins left="0.7" right="0.7" top="0.75" bottom="0.75" header="0.3" footer="0.3"/>
  <pageSetup paperSize="9"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AN83"/>
  <sheetViews>
    <sheetView topLeftCell="A67" zoomScaleNormal="100" workbookViewId="0">
      <selection activeCell="D9" sqref="D9"/>
    </sheetView>
  </sheetViews>
  <sheetFormatPr baseColWidth="10" defaultRowHeight="15"/>
  <cols>
    <col min="1" max="1" width="9.7109375" customWidth="1"/>
    <col min="2" max="2" width="3.140625" customWidth="1"/>
    <col min="3" max="3" width="3.28515625" customWidth="1"/>
    <col min="4" max="4" width="5.140625" customWidth="1"/>
    <col min="5" max="5" width="10.5703125" customWidth="1"/>
    <col min="6" max="6" width="15.7109375" customWidth="1"/>
    <col min="7" max="7" width="34.140625" customWidth="1"/>
    <col min="8" max="8" width="3.28515625" customWidth="1"/>
    <col min="9" max="10" width="2.7109375" customWidth="1"/>
    <col min="11" max="12" width="2.5703125" customWidth="1"/>
    <col min="13" max="13" width="2.42578125" customWidth="1"/>
    <col min="14" max="14" width="2.85546875" customWidth="1"/>
    <col min="15" max="15" width="2.28515625" customWidth="1"/>
    <col min="16" max="16" width="2.140625" customWidth="1"/>
    <col min="17" max="17" width="2.42578125" customWidth="1"/>
    <col min="18" max="18" width="2.140625" customWidth="1"/>
    <col min="19" max="20" width="2.7109375" customWidth="1"/>
    <col min="21" max="21" width="2.85546875" customWidth="1"/>
    <col min="22" max="22" width="3" customWidth="1"/>
    <col min="23" max="23" width="2.140625" customWidth="1"/>
    <col min="24" max="24" width="3.28515625" customWidth="1"/>
    <col min="25" max="25" width="4.140625" customWidth="1"/>
    <col min="26" max="26" width="2.5703125" customWidth="1"/>
    <col min="27" max="27" width="1.85546875" customWidth="1"/>
    <col min="28" max="28" width="2.42578125" customWidth="1"/>
    <col min="29" max="29" width="2" customWidth="1"/>
    <col min="30" max="30" width="2.28515625" customWidth="1"/>
    <col min="31" max="31" width="2.42578125" customWidth="1"/>
    <col min="32" max="32" width="2.5703125" customWidth="1"/>
    <col min="33" max="33" width="2.140625" customWidth="1"/>
    <col min="34" max="34" width="2.5703125" customWidth="1"/>
    <col min="35" max="36" width="2.140625" customWidth="1"/>
    <col min="37" max="37" width="2.28515625" customWidth="1"/>
    <col min="38" max="38" width="2.140625" customWidth="1"/>
    <col min="39" max="39" width="1.85546875" customWidth="1"/>
    <col min="40" max="40" width="2.28515625" customWidth="1"/>
  </cols>
  <sheetData>
    <row r="1" spans="1:40" ht="51.75">
      <c r="A1" s="208" t="s">
        <v>1148</v>
      </c>
      <c r="B1" s="75" t="s">
        <v>1</v>
      </c>
      <c r="C1" s="75"/>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90">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40.5">
      <c r="A3" s="3">
        <v>46082</v>
      </c>
      <c r="B3" s="4"/>
      <c r="C3" s="4" t="s">
        <v>41</v>
      </c>
      <c r="D3" s="5"/>
      <c r="E3" s="6" t="s">
        <v>435</v>
      </c>
      <c r="F3" s="7" t="s">
        <v>2050</v>
      </c>
      <c r="G3" s="7" t="s">
        <v>2051</v>
      </c>
      <c r="H3" s="4" t="s">
        <v>41</v>
      </c>
      <c r="I3" s="4"/>
      <c r="J3" s="4"/>
      <c r="K3" s="4"/>
      <c r="L3" s="4"/>
      <c r="M3" s="4"/>
      <c r="N3" s="4"/>
      <c r="O3" s="4"/>
      <c r="P3" s="4"/>
      <c r="Q3" s="4"/>
      <c r="R3" s="4"/>
      <c r="S3" s="4"/>
      <c r="T3" s="4"/>
      <c r="U3" s="4"/>
      <c r="V3" s="4"/>
      <c r="W3" s="4"/>
      <c r="X3" s="4"/>
      <c r="Y3" s="4"/>
      <c r="Z3" s="4"/>
      <c r="AA3" s="4"/>
      <c r="AB3" s="8"/>
      <c r="AC3" s="4"/>
      <c r="AD3" s="4"/>
      <c r="AE3" s="4"/>
      <c r="AF3" s="4"/>
      <c r="AG3" s="4"/>
      <c r="AH3" s="4"/>
      <c r="AI3" s="4"/>
      <c r="AJ3" s="4"/>
      <c r="AK3" s="4"/>
      <c r="AL3" s="4"/>
      <c r="AM3" s="4"/>
      <c r="AN3" s="7"/>
    </row>
    <row r="4" spans="1:40" ht="27">
      <c r="A4" s="3">
        <v>46082</v>
      </c>
      <c r="B4" s="4" t="s">
        <v>41</v>
      </c>
      <c r="C4" s="4"/>
      <c r="D4" s="5"/>
      <c r="E4" s="6" t="s">
        <v>435</v>
      </c>
      <c r="F4" s="7" t="s">
        <v>1774</v>
      </c>
      <c r="G4" s="7" t="s">
        <v>2052</v>
      </c>
      <c r="H4" s="4" t="s">
        <v>41</v>
      </c>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c r="AN4" s="7"/>
    </row>
    <row r="5" spans="1:40" ht="40.5">
      <c r="A5" s="3">
        <v>46082</v>
      </c>
      <c r="B5" s="4" t="s">
        <v>41</v>
      </c>
      <c r="C5" s="4"/>
      <c r="D5" s="5"/>
      <c r="E5" s="6" t="s">
        <v>435</v>
      </c>
      <c r="F5" s="7" t="s">
        <v>2053</v>
      </c>
      <c r="G5" s="7" t="s">
        <v>2054</v>
      </c>
      <c r="H5" s="4" t="s">
        <v>41</v>
      </c>
      <c r="I5" s="4"/>
      <c r="J5" s="4"/>
      <c r="K5" s="4"/>
      <c r="L5" s="4"/>
      <c r="M5" s="4"/>
      <c r="N5" s="4"/>
      <c r="O5" s="4"/>
      <c r="P5" s="4"/>
      <c r="Q5" s="4"/>
      <c r="R5" s="4"/>
      <c r="S5" s="4"/>
      <c r="T5" s="4"/>
      <c r="U5" s="4"/>
      <c r="V5" s="4"/>
      <c r="W5" s="4"/>
      <c r="X5" s="4"/>
      <c r="Y5" s="4"/>
      <c r="Z5" s="4"/>
      <c r="AA5" s="4"/>
      <c r="AB5" s="8"/>
      <c r="AC5" s="4"/>
      <c r="AD5" s="4"/>
      <c r="AE5" s="4"/>
      <c r="AF5" s="4"/>
      <c r="AG5" s="4"/>
      <c r="AH5" s="4"/>
      <c r="AI5" s="4"/>
      <c r="AJ5" s="4"/>
      <c r="AK5" s="4"/>
      <c r="AL5" s="4"/>
      <c r="AM5" s="4"/>
      <c r="AN5" s="7"/>
    </row>
    <row r="6" spans="1:40" ht="54">
      <c r="A6" s="3">
        <v>46082</v>
      </c>
      <c r="B6" s="4"/>
      <c r="C6" s="4" t="s">
        <v>41</v>
      </c>
      <c r="D6" s="5"/>
      <c r="E6" s="6" t="s">
        <v>762</v>
      </c>
      <c r="F6" s="7" t="s">
        <v>1774</v>
      </c>
      <c r="G6" s="7" t="s">
        <v>2055</v>
      </c>
      <c r="H6" s="4" t="s">
        <v>41</v>
      </c>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c r="AN6" s="7"/>
    </row>
    <row r="7" spans="1:40" ht="27">
      <c r="A7" s="3">
        <v>46082</v>
      </c>
      <c r="B7" s="4"/>
      <c r="C7" s="4" t="s">
        <v>41</v>
      </c>
      <c r="D7" s="5"/>
      <c r="E7" s="6" t="s">
        <v>506</v>
      </c>
      <c r="F7" s="7" t="s">
        <v>2050</v>
      </c>
      <c r="G7" s="7" t="s">
        <v>2056</v>
      </c>
      <c r="H7" s="4"/>
      <c r="I7" s="4"/>
      <c r="J7" s="4"/>
      <c r="K7" s="4"/>
      <c r="L7" s="4"/>
      <c r="M7" s="4"/>
      <c r="N7" s="4"/>
      <c r="O7" s="4"/>
      <c r="P7" s="4"/>
      <c r="Q7" s="4"/>
      <c r="R7" s="4"/>
      <c r="S7" s="4"/>
      <c r="T7" s="4"/>
      <c r="U7" s="4"/>
      <c r="V7" s="4"/>
      <c r="W7" s="4"/>
      <c r="X7" s="4"/>
      <c r="Y7" s="4"/>
      <c r="Z7" s="4"/>
      <c r="AA7" s="4"/>
      <c r="AB7" s="8"/>
      <c r="AC7" s="4" t="s">
        <v>41</v>
      </c>
      <c r="AD7" s="4"/>
      <c r="AE7" s="4"/>
      <c r="AF7" s="4"/>
      <c r="AG7" s="4"/>
      <c r="AH7" s="4"/>
      <c r="AI7" s="4"/>
      <c r="AJ7" s="4"/>
      <c r="AK7" s="4"/>
      <c r="AL7" s="4"/>
      <c r="AM7" s="4"/>
      <c r="AN7" s="7"/>
    </row>
    <row r="8" spans="1:40" ht="40.5">
      <c r="A8" s="3">
        <v>46086</v>
      </c>
      <c r="B8" s="4"/>
      <c r="C8" s="4" t="s">
        <v>94</v>
      </c>
      <c r="D8" s="5"/>
      <c r="E8" s="6" t="s">
        <v>411</v>
      </c>
      <c r="F8" s="7" t="s">
        <v>2121</v>
      </c>
      <c r="G8" s="7" t="s">
        <v>2122</v>
      </c>
      <c r="H8" s="4"/>
      <c r="I8" s="4"/>
      <c r="J8" s="4" t="s">
        <v>94</v>
      </c>
      <c r="K8" s="4"/>
      <c r="L8" s="4"/>
      <c r="M8" s="4"/>
      <c r="N8" s="4"/>
      <c r="O8" s="4"/>
      <c r="P8" s="4"/>
      <c r="Q8" s="4"/>
      <c r="R8" s="4"/>
      <c r="S8" s="4"/>
      <c r="T8" s="4"/>
      <c r="U8" s="4"/>
      <c r="V8" s="4"/>
      <c r="W8" s="4"/>
      <c r="X8" s="4"/>
      <c r="Y8" s="4"/>
      <c r="Z8" s="4"/>
      <c r="AA8" s="4"/>
      <c r="AB8" s="8"/>
      <c r="AC8" s="4"/>
      <c r="AD8" s="4"/>
      <c r="AE8" s="4"/>
      <c r="AF8" s="4"/>
      <c r="AG8" s="4"/>
      <c r="AH8" s="4"/>
      <c r="AI8" s="4"/>
      <c r="AJ8" s="4"/>
      <c r="AK8" s="4"/>
      <c r="AL8" s="4"/>
      <c r="AM8" s="4"/>
      <c r="AN8" s="7"/>
    </row>
    <row r="9" spans="1:40" ht="40.5">
      <c r="A9" s="3">
        <v>46087</v>
      </c>
      <c r="B9" s="4"/>
      <c r="C9" s="4" t="s">
        <v>94</v>
      </c>
      <c r="D9" s="5"/>
      <c r="E9" s="6" t="s">
        <v>411</v>
      </c>
      <c r="F9" s="7" t="s">
        <v>2123</v>
      </c>
      <c r="G9" s="7" t="s">
        <v>2124</v>
      </c>
      <c r="H9" s="4" t="s">
        <v>94</v>
      </c>
      <c r="I9" s="4"/>
      <c r="J9" s="4"/>
      <c r="K9" s="4"/>
      <c r="L9" s="4"/>
      <c r="M9" s="4"/>
      <c r="N9" s="4"/>
      <c r="O9" s="4"/>
      <c r="P9" s="4"/>
      <c r="Q9" s="4"/>
      <c r="R9" s="4"/>
      <c r="S9" s="4"/>
      <c r="T9" s="4"/>
      <c r="U9" s="4"/>
      <c r="V9" s="4"/>
      <c r="W9" s="4"/>
      <c r="X9" s="4"/>
      <c r="Y9" s="4"/>
      <c r="Z9" s="4"/>
      <c r="AA9" s="4"/>
      <c r="AB9" s="8"/>
      <c r="AC9" s="4"/>
      <c r="AD9" s="4"/>
      <c r="AE9" s="4"/>
      <c r="AF9" s="4"/>
      <c r="AG9" s="4"/>
      <c r="AH9" s="4"/>
      <c r="AI9" s="4"/>
      <c r="AJ9" s="4"/>
      <c r="AK9" s="4"/>
      <c r="AL9" s="4"/>
      <c r="AM9" s="4"/>
      <c r="AN9" s="7"/>
    </row>
    <row r="10" spans="1:40" ht="40.5">
      <c r="A10" s="3">
        <v>46087</v>
      </c>
      <c r="B10" s="4"/>
      <c r="C10" s="4" t="s">
        <v>94</v>
      </c>
      <c r="D10" s="5"/>
      <c r="E10" s="6" t="s">
        <v>411</v>
      </c>
      <c r="F10" s="6" t="s">
        <v>2125</v>
      </c>
      <c r="G10" s="7" t="s">
        <v>2126</v>
      </c>
      <c r="H10" s="4" t="s">
        <v>94</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27">
      <c r="A11" s="3">
        <v>46087</v>
      </c>
      <c r="B11" s="4" t="s">
        <v>94</v>
      </c>
      <c r="C11" s="4"/>
      <c r="D11" s="5"/>
      <c r="E11" s="6" t="s">
        <v>411</v>
      </c>
      <c r="F11" s="6" t="s">
        <v>2125</v>
      </c>
      <c r="G11" s="7" t="s">
        <v>2127</v>
      </c>
      <c r="H11" s="4"/>
      <c r="I11" s="4"/>
      <c r="J11" s="4"/>
      <c r="K11" s="4"/>
      <c r="L11" s="4"/>
      <c r="M11" s="4"/>
      <c r="N11" s="4"/>
      <c r="O11" s="4"/>
      <c r="P11" s="4"/>
      <c r="Q11" s="4"/>
      <c r="R11" s="4"/>
      <c r="S11" s="4"/>
      <c r="T11" s="4"/>
      <c r="U11" s="4"/>
      <c r="V11" s="4"/>
      <c r="W11" s="4"/>
      <c r="X11" s="4"/>
      <c r="Y11" s="4"/>
      <c r="Z11" s="4"/>
      <c r="AA11" s="4"/>
      <c r="AB11" s="8"/>
      <c r="AC11" s="4" t="s">
        <v>94</v>
      </c>
      <c r="AD11" s="4"/>
      <c r="AE11" s="4"/>
      <c r="AF11" s="4"/>
      <c r="AG11" s="4"/>
      <c r="AH11" s="4"/>
      <c r="AI11" s="4"/>
      <c r="AJ11" s="4"/>
      <c r="AK11" s="4"/>
      <c r="AL11" s="4"/>
      <c r="AM11" s="4"/>
      <c r="AN11" s="7"/>
    </row>
    <row r="12" spans="1:40" ht="40.5">
      <c r="A12" s="3">
        <v>46088</v>
      </c>
      <c r="B12" s="4"/>
      <c r="C12" s="4" t="s">
        <v>94</v>
      </c>
      <c r="D12" s="5"/>
      <c r="E12" s="6" t="s">
        <v>411</v>
      </c>
      <c r="F12" s="6" t="s">
        <v>2128</v>
      </c>
      <c r="G12" s="7" t="s">
        <v>2129</v>
      </c>
      <c r="H12" s="4" t="s">
        <v>94</v>
      </c>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0" ht="40.5">
      <c r="A13" s="3">
        <v>46088</v>
      </c>
      <c r="B13" s="4"/>
      <c r="C13" s="4" t="s">
        <v>94</v>
      </c>
      <c r="D13" s="5"/>
      <c r="E13" s="6" t="s">
        <v>411</v>
      </c>
      <c r="F13" s="7" t="s">
        <v>2130</v>
      </c>
      <c r="G13" s="7" t="s">
        <v>2131</v>
      </c>
      <c r="H13" s="4"/>
      <c r="I13" s="4"/>
      <c r="J13" s="4"/>
      <c r="K13" s="4"/>
      <c r="L13" s="4"/>
      <c r="M13" s="4"/>
      <c r="N13" s="4"/>
      <c r="O13" s="4"/>
      <c r="P13" s="4"/>
      <c r="Q13" s="4"/>
      <c r="R13" s="4"/>
      <c r="S13" s="4"/>
      <c r="T13" s="4"/>
      <c r="U13" s="4"/>
      <c r="V13" s="4"/>
      <c r="W13" s="4" t="s">
        <v>94</v>
      </c>
      <c r="X13" s="4"/>
      <c r="Y13" s="4"/>
      <c r="Z13" s="4"/>
      <c r="AA13" s="4"/>
      <c r="AB13" s="8"/>
      <c r="AC13" s="4"/>
      <c r="AD13" s="4"/>
      <c r="AE13" s="4"/>
      <c r="AF13" s="4"/>
      <c r="AG13" s="4"/>
      <c r="AH13" s="4"/>
      <c r="AI13" s="4"/>
      <c r="AJ13" s="4"/>
      <c r="AK13" s="4"/>
      <c r="AL13" s="4"/>
      <c r="AM13" s="4"/>
      <c r="AN13" s="7"/>
    </row>
    <row r="14" spans="1:40" ht="40.5">
      <c r="A14" s="3">
        <v>46089</v>
      </c>
      <c r="B14" s="4" t="s">
        <v>41</v>
      </c>
      <c r="C14" s="4"/>
      <c r="D14" s="5"/>
      <c r="E14" s="6" t="s">
        <v>435</v>
      </c>
      <c r="F14" s="7" t="s">
        <v>2057</v>
      </c>
      <c r="G14" s="7" t="s">
        <v>2058</v>
      </c>
      <c r="H14" s="4" t="s">
        <v>41</v>
      </c>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40.5">
      <c r="A15" s="3">
        <v>46090</v>
      </c>
      <c r="B15" s="4" t="s">
        <v>41</v>
      </c>
      <c r="C15" s="4"/>
      <c r="D15" s="5"/>
      <c r="E15" s="6" t="s">
        <v>435</v>
      </c>
      <c r="F15" s="7" t="s">
        <v>2059</v>
      </c>
      <c r="G15" s="7" t="s">
        <v>2060</v>
      </c>
      <c r="H15" s="4"/>
      <c r="I15" s="4"/>
      <c r="J15" s="4"/>
      <c r="K15" s="4"/>
      <c r="L15" s="4"/>
      <c r="M15" s="4"/>
      <c r="N15" s="4"/>
      <c r="O15" s="4"/>
      <c r="P15" s="4"/>
      <c r="Q15" s="4" t="s">
        <v>41</v>
      </c>
      <c r="R15" s="4"/>
      <c r="S15" s="4"/>
      <c r="T15" s="4"/>
      <c r="U15" s="4"/>
      <c r="V15" s="4"/>
      <c r="W15" s="4"/>
      <c r="X15" s="4"/>
      <c r="Y15" s="4"/>
      <c r="Z15" s="4"/>
      <c r="AA15" s="4"/>
      <c r="AB15" s="8"/>
      <c r="AC15" s="4"/>
      <c r="AD15" s="4"/>
      <c r="AE15" s="4"/>
      <c r="AF15" s="4"/>
      <c r="AG15" s="4"/>
      <c r="AH15" s="4"/>
      <c r="AI15" s="4"/>
      <c r="AJ15" s="4"/>
      <c r="AK15" s="4"/>
      <c r="AL15" s="4"/>
      <c r="AM15" s="4"/>
      <c r="AN15" s="7"/>
    </row>
    <row r="16" spans="1:40" ht="54">
      <c r="A16" s="3">
        <v>46093</v>
      </c>
      <c r="B16" s="4"/>
      <c r="C16" s="4" t="s">
        <v>41</v>
      </c>
      <c r="D16" s="5"/>
      <c r="E16" s="6" t="s">
        <v>435</v>
      </c>
      <c r="F16" s="7" t="s">
        <v>2061</v>
      </c>
      <c r="G16" s="7" t="s">
        <v>2062</v>
      </c>
      <c r="H16" s="4"/>
      <c r="I16" s="4"/>
      <c r="J16" s="4"/>
      <c r="K16" s="4"/>
      <c r="L16" s="4"/>
      <c r="M16" s="4"/>
      <c r="N16" s="4"/>
      <c r="O16" s="4"/>
      <c r="P16" s="4"/>
      <c r="Q16" s="4"/>
      <c r="R16" s="4"/>
      <c r="S16" s="4"/>
      <c r="T16" s="4"/>
      <c r="U16" s="4"/>
      <c r="V16" s="4"/>
      <c r="W16" s="4"/>
      <c r="X16" s="4"/>
      <c r="Y16" s="4"/>
      <c r="Z16" s="4"/>
      <c r="AA16" s="4"/>
      <c r="AB16" s="8"/>
      <c r="AC16" s="4" t="s">
        <v>41</v>
      </c>
      <c r="AD16" s="4"/>
      <c r="AE16" s="4"/>
      <c r="AF16" s="4"/>
      <c r="AG16" s="4"/>
      <c r="AH16" s="4"/>
      <c r="AI16" s="4"/>
      <c r="AJ16" s="4"/>
      <c r="AK16" s="4"/>
      <c r="AL16" s="4"/>
      <c r="AM16" s="4"/>
      <c r="AN16" s="7"/>
    </row>
    <row r="17" spans="1:40" ht="40.5">
      <c r="A17" s="3">
        <v>46093</v>
      </c>
      <c r="B17" s="4"/>
      <c r="C17" s="4" t="s">
        <v>41</v>
      </c>
      <c r="D17" s="5"/>
      <c r="E17" s="6" t="s">
        <v>2064</v>
      </c>
      <c r="F17" s="7" t="s">
        <v>2065</v>
      </c>
      <c r="G17" s="7" t="s">
        <v>2066</v>
      </c>
      <c r="H17" s="4"/>
      <c r="I17" s="4"/>
      <c r="J17" s="4"/>
      <c r="K17" s="4"/>
      <c r="L17" s="4"/>
      <c r="M17" s="4"/>
      <c r="N17" s="4"/>
      <c r="O17" s="4"/>
      <c r="P17" s="4"/>
      <c r="Q17" s="4"/>
      <c r="R17" s="4"/>
      <c r="S17" s="4"/>
      <c r="T17" s="4"/>
      <c r="U17" s="4"/>
      <c r="V17" s="4"/>
      <c r="W17" s="4" t="s">
        <v>41</v>
      </c>
      <c r="X17" s="4"/>
      <c r="Y17" s="4"/>
      <c r="Z17" s="4"/>
      <c r="AA17" s="4"/>
      <c r="AB17" s="8"/>
      <c r="AC17" s="4"/>
      <c r="AD17" s="4"/>
      <c r="AE17" s="4"/>
      <c r="AF17" s="4"/>
      <c r="AG17" s="4"/>
      <c r="AH17" s="4"/>
      <c r="AI17" s="4"/>
      <c r="AJ17" s="4"/>
      <c r="AK17" s="4"/>
      <c r="AL17" s="4"/>
      <c r="AM17" s="4"/>
      <c r="AN17" s="7"/>
    </row>
    <row r="18" spans="1:40" ht="27">
      <c r="A18" s="3">
        <v>46093</v>
      </c>
      <c r="B18" s="4"/>
      <c r="C18" s="4" t="s">
        <v>41</v>
      </c>
      <c r="D18" s="5"/>
      <c r="E18" s="6" t="s">
        <v>1105</v>
      </c>
      <c r="F18" s="7" t="s">
        <v>2061</v>
      </c>
      <c r="G18" s="7" t="s">
        <v>2063</v>
      </c>
      <c r="H18" s="4"/>
      <c r="I18" s="4"/>
      <c r="J18" s="4"/>
      <c r="K18" s="4"/>
      <c r="L18" s="4"/>
      <c r="M18" s="4"/>
      <c r="N18" s="4"/>
      <c r="O18" s="4"/>
      <c r="P18" s="4"/>
      <c r="Q18" s="4"/>
      <c r="R18" s="4"/>
      <c r="S18" s="4"/>
      <c r="T18" s="4"/>
      <c r="U18" s="4"/>
      <c r="V18" s="4"/>
      <c r="W18" s="4"/>
      <c r="X18" s="4"/>
      <c r="Y18" s="4"/>
      <c r="Z18" s="4"/>
      <c r="AA18" s="4"/>
      <c r="AB18" s="8"/>
      <c r="AC18" s="4" t="s">
        <v>41</v>
      </c>
      <c r="AD18" s="4"/>
      <c r="AE18" s="4"/>
      <c r="AF18" s="4"/>
      <c r="AG18" s="4"/>
      <c r="AH18" s="4"/>
      <c r="AI18" s="4"/>
      <c r="AJ18" s="4"/>
      <c r="AK18" s="4"/>
      <c r="AL18" s="4"/>
      <c r="AM18" s="4"/>
      <c r="AN18" s="7"/>
    </row>
    <row r="19" spans="1:40" ht="40.5">
      <c r="A19" s="3">
        <v>46093</v>
      </c>
      <c r="B19" s="4"/>
      <c r="C19" s="4" t="s">
        <v>41</v>
      </c>
      <c r="D19" s="5"/>
      <c r="E19" s="6" t="s">
        <v>1105</v>
      </c>
      <c r="F19" s="7" t="s">
        <v>2067</v>
      </c>
      <c r="G19" s="7" t="s">
        <v>2068</v>
      </c>
      <c r="H19" s="4" t="s">
        <v>41</v>
      </c>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c r="AJ19" s="4"/>
      <c r="AK19" s="4"/>
      <c r="AL19" s="4"/>
      <c r="AM19" s="4"/>
      <c r="AN19" s="7"/>
    </row>
    <row r="20" spans="1:40" ht="54">
      <c r="A20" s="3">
        <v>46093</v>
      </c>
      <c r="B20" s="4"/>
      <c r="C20" s="4"/>
      <c r="D20" s="5"/>
      <c r="E20" s="6" t="s">
        <v>1105</v>
      </c>
      <c r="F20" s="7" t="s">
        <v>2069</v>
      </c>
      <c r="G20" s="7" t="s">
        <v>2070</v>
      </c>
      <c r="H20" s="4" t="s">
        <v>41</v>
      </c>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c r="AJ20" s="4"/>
      <c r="AK20" s="4"/>
      <c r="AL20" s="4"/>
      <c r="AM20" s="4"/>
      <c r="AN20" s="7"/>
    </row>
    <row r="21" spans="1:40">
      <c r="A21" s="3"/>
      <c r="B21" s="4"/>
      <c r="C21" s="4"/>
      <c r="D21" s="5"/>
      <c r="E21" s="6"/>
      <c r="F21" s="7"/>
      <c r="G21" s="7"/>
      <c r="H21" s="4"/>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40.5">
      <c r="A22" s="3">
        <v>46094</v>
      </c>
      <c r="B22" s="4"/>
      <c r="C22" s="4" t="s">
        <v>41</v>
      </c>
      <c r="D22" s="5">
        <v>3431</v>
      </c>
      <c r="E22" s="6" t="s">
        <v>618</v>
      </c>
      <c r="F22" s="7" t="s">
        <v>2071</v>
      </c>
      <c r="G22" s="7" t="s">
        <v>2072</v>
      </c>
      <c r="H22" s="4" t="s">
        <v>41</v>
      </c>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c r="AK22" s="4"/>
      <c r="AL22" s="4"/>
      <c r="AM22" s="4"/>
      <c r="AN22" s="7"/>
    </row>
    <row r="23" spans="1:40" ht="27">
      <c r="A23" s="3">
        <v>46094</v>
      </c>
      <c r="B23" s="4"/>
      <c r="C23" s="4" t="s">
        <v>41</v>
      </c>
      <c r="D23" s="5">
        <v>3432</v>
      </c>
      <c r="E23" s="29" t="s">
        <v>414</v>
      </c>
      <c r="F23" s="30" t="s">
        <v>2074</v>
      </c>
      <c r="G23" s="7" t="s">
        <v>2075</v>
      </c>
      <c r="H23" s="4"/>
      <c r="I23" s="4"/>
      <c r="J23" s="4"/>
      <c r="K23" s="4"/>
      <c r="L23" s="4"/>
      <c r="M23" s="4"/>
      <c r="N23" s="4"/>
      <c r="O23" s="4"/>
      <c r="P23" s="4"/>
      <c r="Q23" s="4"/>
      <c r="R23" s="4"/>
      <c r="S23" s="4"/>
      <c r="T23" s="4"/>
      <c r="U23" s="4"/>
      <c r="V23" s="4"/>
      <c r="W23" s="4" t="s">
        <v>41</v>
      </c>
      <c r="X23" s="4"/>
      <c r="Y23" s="4"/>
      <c r="Z23" s="4"/>
      <c r="AA23" s="4"/>
      <c r="AB23" s="8"/>
      <c r="AC23" s="4"/>
      <c r="AD23" s="4"/>
      <c r="AE23" s="4"/>
      <c r="AF23" s="4"/>
      <c r="AG23" s="4"/>
      <c r="AH23" s="4"/>
      <c r="AI23" s="4"/>
      <c r="AJ23" s="4"/>
      <c r="AK23" s="4"/>
      <c r="AL23" s="4"/>
      <c r="AM23" s="4"/>
      <c r="AN23" s="7"/>
    </row>
    <row r="24" spans="1:40" ht="27">
      <c r="A24" s="3">
        <v>46094</v>
      </c>
      <c r="B24" s="4" t="s">
        <v>41</v>
      </c>
      <c r="C24" s="4"/>
      <c r="D24" s="5">
        <v>3433</v>
      </c>
      <c r="E24" s="6" t="s">
        <v>419</v>
      </c>
      <c r="F24" s="7" t="s">
        <v>2073</v>
      </c>
      <c r="G24" s="7" t="s">
        <v>2078</v>
      </c>
      <c r="H24" s="4" t="s">
        <v>41</v>
      </c>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c r="AJ24" s="4"/>
      <c r="AK24" s="4"/>
      <c r="AL24" s="4"/>
      <c r="AM24" s="4"/>
      <c r="AN24" s="7"/>
    </row>
    <row r="25" spans="1:40" ht="40.5">
      <c r="A25" s="3">
        <v>46095</v>
      </c>
      <c r="B25" s="4"/>
      <c r="C25" s="4" t="s">
        <v>41</v>
      </c>
      <c r="D25" s="5">
        <v>3434</v>
      </c>
      <c r="E25" s="6" t="s">
        <v>2076</v>
      </c>
      <c r="F25" s="7" t="s">
        <v>2077</v>
      </c>
      <c r="G25" s="7" t="s">
        <v>2079</v>
      </c>
      <c r="H25" s="4" t="s">
        <v>41</v>
      </c>
      <c r="I25" s="4"/>
      <c r="J25" s="4"/>
      <c r="K25" s="4"/>
      <c r="L25" s="4"/>
      <c r="M25" s="4"/>
      <c r="N25" s="4"/>
      <c r="O25" s="4"/>
      <c r="P25" s="4"/>
      <c r="Q25" s="4"/>
      <c r="R25" s="4"/>
      <c r="S25" s="4"/>
      <c r="T25" s="4"/>
      <c r="U25" s="4"/>
      <c r="V25" s="4"/>
      <c r="W25" s="4"/>
      <c r="X25" s="4"/>
      <c r="Y25" s="4"/>
      <c r="Z25" s="4"/>
      <c r="AA25" s="4"/>
      <c r="AB25" s="8"/>
      <c r="AC25" s="4"/>
      <c r="AD25" s="4"/>
      <c r="AE25" s="4"/>
      <c r="AF25" s="4"/>
      <c r="AG25" s="4"/>
      <c r="AH25" s="4"/>
      <c r="AI25" s="4"/>
      <c r="AJ25" s="4"/>
      <c r="AK25" s="4"/>
      <c r="AL25" s="4"/>
      <c r="AM25" s="4"/>
      <c r="AN25" s="7"/>
    </row>
    <row r="26" spans="1:40" ht="27">
      <c r="A26" s="3">
        <v>46095</v>
      </c>
      <c r="B26" s="4"/>
      <c r="C26" s="4" t="s">
        <v>41</v>
      </c>
      <c r="D26" s="5">
        <v>3435</v>
      </c>
      <c r="E26" s="6" t="s">
        <v>419</v>
      </c>
      <c r="F26" s="7" t="s">
        <v>2080</v>
      </c>
      <c r="G26" s="7" t="s">
        <v>2081</v>
      </c>
      <c r="H26" s="4" t="s">
        <v>41</v>
      </c>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c r="AL26" s="4"/>
      <c r="AM26" s="4"/>
      <c r="AN26" s="7"/>
    </row>
    <row r="27" spans="1:40" ht="40.5">
      <c r="A27" s="3">
        <v>46095</v>
      </c>
      <c r="B27" s="4"/>
      <c r="C27" s="4" t="s">
        <v>41</v>
      </c>
      <c r="D27" s="5">
        <v>3436</v>
      </c>
      <c r="E27" s="6" t="s">
        <v>419</v>
      </c>
      <c r="F27" s="7" t="s">
        <v>2082</v>
      </c>
      <c r="G27" s="7" t="s">
        <v>2083</v>
      </c>
      <c r="H27" s="4" t="s">
        <v>41</v>
      </c>
      <c r="I27" s="4"/>
      <c r="J27" s="4"/>
      <c r="K27" s="4"/>
      <c r="L27" s="4"/>
      <c r="M27" s="4"/>
      <c r="N27" s="4"/>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ht="27">
      <c r="A28" s="3" t="s">
        <v>2084</v>
      </c>
      <c r="B28" s="4"/>
      <c r="C28" s="4" t="s">
        <v>41</v>
      </c>
      <c r="D28" s="5">
        <v>3437</v>
      </c>
      <c r="E28" s="6" t="s">
        <v>419</v>
      </c>
      <c r="F28" s="7" t="s">
        <v>2085</v>
      </c>
      <c r="G28" s="7" t="s">
        <v>2086</v>
      </c>
      <c r="H28" s="4" t="s">
        <v>41</v>
      </c>
      <c r="I28" s="4"/>
      <c r="J28" s="4"/>
      <c r="K28" s="4"/>
      <c r="L28" s="4"/>
      <c r="M28" s="4"/>
      <c r="N28" s="4"/>
      <c r="O28" s="4"/>
      <c r="P28" s="4"/>
      <c r="Q28" s="4"/>
      <c r="R28" s="4"/>
      <c r="S28" s="4"/>
      <c r="T28" s="4"/>
      <c r="U28" s="4"/>
      <c r="V28" s="4"/>
      <c r="W28" s="4"/>
      <c r="X28" s="4"/>
      <c r="Y28" s="4"/>
      <c r="Z28" s="4"/>
      <c r="AA28" s="4"/>
      <c r="AB28" s="8"/>
      <c r="AC28" s="4"/>
      <c r="AD28" s="4"/>
      <c r="AE28" s="4"/>
      <c r="AF28" s="4"/>
      <c r="AG28" s="4"/>
      <c r="AH28" s="4"/>
      <c r="AI28" s="4"/>
      <c r="AJ28" s="4"/>
      <c r="AK28" s="4"/>
      <c r="AL28" s="4"/>
      <c r="AM28" s="4"/>
      <c r="AN28" s="7"/>
    </row>
    <row r="29" spans="1:40" ht="27">
      <c r="A29" s="3">
        <v>46096</v>
      </c>
      <c r="B29" s="4"/>
      <c r="C29" s="4" t="s">
        <v>41</v>
      </c>
      <c r="D29" s="5">
        <v>3438</v>
      </c>
      <c r="E29" s="6" t="s">
        <v>618</v>
      </c>
      <c r="F29" s="7" t="s">
        <v>2087</v>
      </c>
      <c r="G29" s="7" t="s">
        <v>2088</v>
      </c>
      <c r="H29" s="4"/>
      <c r="I29" s="4"/>
      <c r="J29" s="4"/>
      <c r="K29" s="4"/>
      <c r="L29" s="4"/>
      <c r="M29" s="4"/>
      <c r="N29" s="4"/>
      <c r="O29" s="4"/>
      <c r="P29" s="4"/>
      <c r="Q29" s="4"/>
      <c r="R29" s="4"/>
      <c r="S29" s="4"/>
      <c r="T29" s="4" t="s">
        <v>41</v>
      </c>
      <c r="U29" s="4"/>
      <c r="V29" s="4"/>
      <c r="W29" s="4"/>
      <c r="X29" s="4"/>
      <c r="Y29" s="4"/>
      <c r="Z29" s="4"/>
      <c r="AA29" s="4"/>
      <c r="AB29" s="8"/>
      <c r="AC29" s="4"/>
      <c r="AD29" s="4"/>
      <c r="AE29" s="4"/>
      <c r="AF29" s="4"/>
      <c r="AG29" s="4"/>
      <c r="AH29" s="4"/>
      <c r="AI29" s="4"/>
      <c r="AJ29" s="4"/>
      <c r="AK29" s="4"/>
      <c r="AL29" s="4"/>
      <c r="AM29" s="4"/>
      <c r="AN29" s="7"/>
    </row>
    <row r="30" spans="1:40" ht="40.5">
      <c r="A30" s="3">
        <v>46096</v>
      </c>
      <c r="B30" s="4"/>
      <c r="C30" s="4" t="s">
        <v>41</v>
      </c>
      <c r="D30" s="5">
        <v>3439</v>
      </c>
      <c r="E30" s="6" t="s">
        <v>411</v>
      </c>
      <c r="F30" s="7" t="s">
        <v>2089</v>
      </c>
      <c r="G30" s="7" t="s">
        <v>2090</v>
      </c>
      <c r="H30" s="4" t="s">
        <v>41</v>
      </c>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ht="40.5">
      <c r="A31" s="3">
        <v>46097</v>
      </c>
      <c r="B31" s="3"/>
      <c r="C31" s="4" t="s">
        <v>41</v>
      </c>
      <c r="D31" s="5">
        <v>3440</v>
      </c>
      <c r="E31" s="6" t="s">
        <v>414</v>
      </c>
      <c r="F31" s="7" t="s">
        <v>2091</v>
      </c>
      <c r="G31" s="7" t="s">
        <v>2092</v>
      </c>
      <c r="H31" s="4" t="s">
        <v>41</v>
      </c>
      <c r="I31" s="4"/>
      <c r="J31" s="4"/>
      <c r="K31" s="4"/>
      <c r="L31" s="4"/>
      <c r="M31" s="4"/>
      <c r="N31" s="4"/>
      <c r="O31" s="4"/>
      <c r="P31" s="4"/>
      <c r="Q31" s="4"/>
      <c r="R31" s="4"/>
      <c r="S31" s="4"/>
      <c r="T31" s="4"/>
      <c r="U31" s="4"/>
      <c r="V31" s="4"/>
      <c r="W31" s="4"/>
      <c r="X31" s="4"/>
      <c r="Y31" s="4"/>
      <c r="Z31" s="4"/>
      <c r="AA31" s="4"/>
      <c r="AB31" s="8"/>
      <c r="AC31" s="4"/>
      <c r="AD31" s="4"/>
      <c r="AE31" s="4"/>
      <c r="AF31" s="4"/>
      <c r="AG31" s="4"/>
      <c r="AH31" s="4"/>
      <c r="AI31" s="4"/>
      <c r="AJ31" s="4"/>
      <c r="AK31" s="4"/>
      <c r="AL31" s="4"/>
      <c r="AM31" s="4"/>
      <c r="AN31" s="7"/>
    </row>
    <row r="32" spans="1:40" ht="54">
      <c r="A32" s="84">
        <v>46097</v>
      </c>
      <c r="B32" t="s">
        <v>41</v>
      </c>
      <c r="E32" s="29" t="s">
        <v>2095</v>
      </c>
      <c r="F32" s="30" t="s">
        <v>2096</v>
      </c>
      <c r="G32" s="30" t="s">
        <v>2098</v>
      </c>
      <c r="I32" s="4"/>
      <c r="J32" s="4"/>
      <c r="K32" s="4"/>
      <c r="L32" s="4"/>
      <c r="M32" s="4"/>
      <c r="N32" s="4"/>
      <c r="O32" s="4"/>
      <c r="P32" s="4"/>
      <c r="Q32" s="4"/>
      <c r="R32" s="4"/>
      <c r="S32" s="4"/>
      <c r="T32" s="4"/>
      <c r="U32" s="4"/>
      <c r="V32" s="4"/>
      <c r="W32" s="4"/>
      <c r="X32" s="4"/>
      <c r="Y32" s="4"/>
      <c r="Z32" s="4"/>
      <c r="AA32" s="4"/>
      <c r="AB32" s="8"/>
      <c r="AC32" s="4" t="s">
        <v>41</v>
      </c>
      <c r="AD32" s="4"/>
      <c r="AE32" s="4"/>
      <c r="AF32" s="4"/>
      <c r="AG32" s="4"/>
      <c r="AH32" s="4"/>
      <c r="AI32" s="4"/>
      <c r="AJ32" s="4"/>
      <c r="AK32" s="4"/>
      <c r="AL32" s="4"/>
      <c r="AM32" s="4"/>
      <c r="AN32" s="7"/>
    </row>
    <row r="33" spans="1:40" ht="27">
      <c r="A33" s="3">
        <v>46097</v>
      </c>
      <c r="B33" s="4" t="s">
        <v>41</v>
      </c>
      <c r="C33" s="66"/>
      <c r="D33" s="5"/>
      <c r="E33" s="6" t="s">
        <v>1847</v>
      </c>
      <c r="F33" s="7" t="s">
        <v>2097</v>
      </c>
      <c r="G33" s="7" t="s">
        <v>2099</v>
      </c>
      <c r="H33" s="4"/>
      <c r="I33" s="4"/>
      <c r="J33" s="4"/>
      <c r="K33" s="4"/>
      <c r="L33" s="4"/>
      <c r="M33" s="4"/>
      <c r="N33" s="4"/>
      <c r="O33" s="4"/>
      <c r="P33" s="4"/>
      <c r="Q33" s="4"/>
      <c r="R33" s="4"/>
      <c r="S33" s="4"/>
      <c r="T33" s="4"/>
      <c r="U33" s="4"/>
      <c r="V33" s="4"/>
      <c r="W33" s="4"/>
      <c r="X33" s="4"/>
      <c r="Y33" s="4"/>
      <c r="Z33" s="4"/>
      <c r="AA33" s="4"/>
      <c r="AB33" s="8"/>
      <c r="AC33" s="4" t="s">
        <v>41</v>
      </c>
      <c r="AD33" s="4"/>
      <c r="AE33" s="4"/>
      <c r="AF33" s="4"/>
      <c r="AG33" s="4"/>
      <c r="AH33" s="4"/>
      <c r="AI33" s="4"/>
      <c r="AJ33" s="4"/>
      <c r="AK33" s="4"/>
      <c r="AL33" s="4"/>
      <c r="AM33" s="4"/>
      <c r="AN33" s="7"/>
    </row>
    <row r="34" spans="1:40" ht="40.5">
      <c r="A34" s="3">
        <v>46098</v>
      </c>
      <c r="B34" s="66"/>
      <c r="C34" s="66" t="s">
        <v>41</v>
      </c>
      <c r="D34" s="10">
        <v>3441</v>
      </c>
      <c r="E34" s="6" t="s">
        <v>419</v>
      </c>
      <c r="F34" s="7" t="s">
        <v>2093</v>
      </c>
      <c r="G34" s="7" t="s">
        <v>2094</v>
      </c>
      <c r="H34" s="4" t="s">
        <v>41</v>
      </c>
      <c r="I34" s="4"/>
      <c r="J34" s="4"/>
      <c r="K34" s="4"/>
      <c r="L34" s="4"/>
      <c r="M34" s="4"/>
      <c r="N34" s="4"/>
      <c r="O34" s="4"/>
      <c r="P34" s="4"/>
      <c r="Q34" s="4"/>
      <c r="R34" s="4"/>
      <c r="S34" s="4"/>
      <c r="T34" s="4"/>
      <c r="U34" s="4"/>
      <c r="V34" s="4"/>
      <c r="W34" s="4"/>
      <c r="X34" s="4"/>
      <c r="Y34" s="4"/>
      <c r="Z34" s="4"/>
      <c r="AA34" s="4"/>
      <c r="AB34" s="8"/>
      <c r="AC34" s="4"/>
      <c r="AD34" s="4"/>
      <c r="AE34" s="4"/>
      <c r="AF34" s="4"/>
      <c r="AG34" s="4"/>
      <c r="AH34" s="4"/>
      <c r="AI34" s="4"/>
      <c r="AJ34" s="4"/>
      <c r="AK34" s="4"/>
      <c r="AL34" s="4"/>
      <c r="AM34" s="4"/>
      <c r="AN34" s="7"/>
    </row>
    <row r="35" spans="1:40" ht="27">
      <c r="A35" s="3">
        <v>46098</v>
      </c>
      <c r="B35" s="4" t="s">
        <v>41</v>
      </c>
      <c r="C35" s="4"/>
      <c r="D35" s="5"/>
      <c r="E35" s="6" t="s">
        <v>419</v>
      </c>
      <c r="F35" s="7" t="s">
        <v>2100</v>
      </c>
      <c r="G35" s="7" t="s">
        <v>2101</v>
      </c>
      <c r="I35" s="4"/>
      <c r="J35" s="4"/>
      <c r="K35" s="4"/>
      <c r="L35" s="4"/>
      <c r="M35" s="4"/>
      <c r="N35" s="4"/>
      <c r="O35" s="4"/>
      <c r="P35" s="4"/>
      <c r="Q35" s="4"/>
      <c r="R35" s="4"/>
      <c r="S35" s="4"/>
      <c r="T35" s="4"/>
      <c r="U35" s="4"/>
      <c r="V35" s="4"/>
      <c r="W35" s="4"/>
      <c r="X35" s="4"/>
      <c r="Y35" s="4"/>
      <c r="Z35" s="4"/>
      <c r="AA35" s="4"/>
      <c r="AB35" s="8"/>
      <c r="AC35" s="4" t="s">
        <v>41</v>
      </c>
      <c r="AD35" s="4"/>
      <c r="AE35" s="4"/>
      <c r="AF35" s="4"/>
      <c r="AG35" s="4"/>
      <c r="AH35" s="4"/>
      <c r="AI35" s="4"/>
      <c r="AJ35" s="4"/>
      <c r="AK35" s="4"/>
      <c r="AL35" s="4"/>
      <c r="AM35" s="4"/>
      <c r="AN35" s="7"/>
    </row>
    <row r="36" spans="1:40" ht="40.5">
      <c r="A36" s="3">
        <v>46099</v>
      </c>
      <c r="B36" s="4"/>
      <c r="C36" s="4" t="s">
        <v>41</v>
      </c>
      <c r="D36" s="5">
        <v>3442</v>
      </c>
      <c r="E36" s="6" t="s">
        <v>2102</v>
      </c>
      <c r="F36" s="7" t="s">
        <v>2103</v>
      </c>
      <c r="G36" s="7" t="s">
        <v>2104</v>
      </c>
      <c r="H36" s="4" t="s">
        <v>41</v>
      </c>
      <c r="I36" s="4"/>
      <c r="J36" s="4"/>
      <c r="K36" s="4"/>
      <c r="L36" s="4"/>
      <c r="M36" s="4"/>
      <c r="N36" s="4"/>
      <c r="O36" s="4"/>
      <c r="P36" s="4"/>
      <c r="Q36" s="4"/>
      <c r="R36" s="4"/>
      <c r="S36" s="4"/>
      <c r="T36" s="4"/>
      <c r="U36" s="4"/>
      <c r="V36" s="4"/>
      <c r="W36" s="4"/>
      <c r="X36" s="4"/>
      <c r="Y36" s="4"/>
      <c r="Z36" s="4"/>
      <c r="AA36" s="4"/>
      <c r="AB36" s="8"/>
      <c r="AC36" s="4"/>
      <c r="AD36" s="4"/>
      <c r="AE36" s="4"/>
      <c r="AF36" s="4"/>
      <c r="AG36" s="4"/>
      <c r="AH36" s="4"/>
      <c r="AI36" s="4"/>
      <c r="AJ36" s="4"/>
      <c r="AK36" s="4"/>
      <c r="AL36" s="4"/>
      <c r="AM36" s="4"/>
      <c r="AN36" s="7"/>
    </row>
    <row r="37" spans="1:40" ht="40.5">
      <c r="A37" s="3">
        <v>46099</v>
      </c>
      <c r="B37" s="4"/>
      <c r="C37" s="4" t="s">
        <v>41</v>
      </c>
      <c r="D37" s="5">
        <v>3443</v>
      </c>
      <c r="E37" s="6" t="s">
        <v>2102</v>
      </c>
      <c r="F37" s="7" t="s">
        <v>2105</v>
      </c>
      <c r="G37" s="7" t="s">
        <v>2106</v>
      </c>
      <c r="H37" s="4" t="s">
        <v>41</v>
      </c>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ht="40.5">
      <c r="A38" s="3">
        <v>46101</v>
      </c>
      <c r="B38" s="4"/>
      <c r="C38" s="4" t="s">
        <v>41</v>
      </c>
      <c r="D38" s="5">
        <v>3445</v>
      </c>
      <c r="E38" s="6" t="s">
        <v>2102</v>
      </c>
      <c r="F38" s="7" t="s">
        <v>2107</v>
      </c>
      <c r="G38" s="7" t="s">
        <v>2108</v>
      </c>
      <c r="H38" s="4"/>
      <c r="I38" s="4"/>
      <c r="J38" s="4"/>
      <c r="K38" s="4"/>
      <c r="L38" s="4"/>
      <c r="M38" s="4"/>
      <c r="N38" s="4"/>
      <c r="O38" s="4"/>
      <c r="P38" s="4"/>
      <c r="Q38" s="4"/>
      <c r="R38" s="4"/>
      <c r="S38" s="4"/>
      <c r="T38" s="4"/>
      <c r="U38" s="4"/>
      <c r="V38" s="4" t="s">
        <v>41</v>
      </c>
      <c r="W38" s="4"/>
      <c r="X38" s="4"/>
      <c r="Y38" s="4"/>
      <c r="Z38" s="4"/>
      <c r="AA38" s="4"/>
      <c r="AB38" s="8"/>
      <c r="AC38" s="4"/>
      <c r="AD38" s="4"/>
      <c r="AE38" s="4"/>
      <c r="AF38" s="4"/>
      <c r="AG38" s="4"/>
      <c r="AH38" s="4"/>
      <c r="AI38" s="4"/>
      <c r="AJ38" s="4"/>
      <c r="AK38" s="4"/>
      <c r="AL38" s="4"/>
      <c r="AM38" s="4"/>
      <c r="AN38" s="7"/>
    </row>
    <row r="39" spans="1:40" ht="40.5">
      <c r="A39" s="3">
        <v>46101</v>
      </c>
      <c r="B39" s="4"/>
      <c r="C39" s="4" t="s">
        <v>41</v>
      </c>
      <c r="D39" s="5">
        <v>3446</v>
      </c>
      <c r="E39" s="6" t="s">
        <v>2102</v>
      </c>
      <c r="F39" s="7" t="s">
        <v>2109</v>
      </c>
      <c r="G39" s="7" t="s">
        <v>2110</v>
      </c>
      <c r="H39" s="4"/>
      <c r="I39" s="4"/>
      <c r="J39" s="4"/>
      <c r="K39" s="4"/>
      <c r="L39" s="4"/>
      <c r="M39" s="4"/>
      <c r="N39" s="4"/>
      <c r="O39" s="4"/>
      <c r="P39" s="4"/>
      <c r="Q39" s="4"/>
      <c r="R39" s="4"/>
      <c r="S39" s="4"/>
      <c r="T39" s="4"/>
      <c r="U39" s="4"/>
      <c r="V39" s="4"/>
      <c r="W39" s="4"/>
      <c r="X39" s="4"/>
      <c r="Y39" s="4"/>
      <c r="Z39" s="4"/>
      <c r="AA39" s="4" t="s">
        <v>41</v>
      </c>
      <c r="AB39" s="8"/>
      <c r="AC39" s="4"/>
      <c r="AD39" s="4"/>
      <c r="AE39" s="4"/>
      <c r="AF39" s="4"/>
      <c r="AG39" s="4"/>
      <c r="AH39" s="4"/>
      <c r="AI39" s="4"/>
      <c r="AJ39" s="4"/>
      <c r="AK39" s="4"/>
      <c r="AL39" s="4"/>
      <c r="AM39" s="4"/>
      <c r="AN39" s="7"/>
    </row>
    <row r="40" spans="1:40" ht="67.5">
      <c r="A40" s="3">
        <v>46102</v>
      </c>
      <c r="B40" s="4"/>
      <c r="C40" s="4" t="s">
        <v>41</v>
      </c>
      <c r="D40" s="5">
        <v>3447</v>
      </c>
      <c r="E40" s="6" t="s">
        <v>2102</v>
      </c>
      <c r="F40" s="7" t="s">
        <v>2111</v>
      </c>
      <c r="G40" s="7" t="s">
        <v>2112</v>
      </c>
      <c r="H40" s="4" t="s">
        <v>41</v>
      </c>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c r="AN40" s="7"/>
    </row>
    <row r="41" spans="1:40" ht="67.5">
      <c r="A41" s="3">
        <v>46102</v>
      </c>
      <c r="B41" s="4"/>
      <c r="C41" s="4" t="s">
        <v>41</v>
      </c>
      <c r="D41" s="5">
        <v>3448</v>
      </c>
      <c r="E41" s="6" t="s">
        <v>2102</v>
      </c>
      <c r="F41" s="7" t="s">
        <v>2113</v>
      </c>
      <c r="G41" s="7" t="s">
        <v>2114</v>
      </c>
      <c r="H41" s="4" t="s">
        <v>41</v>
      </c>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ht="54">
      <c r="A42" s="3">
        <v>46103</v>
      </c>
      <c r="B42" s="4"/>
      <c r="C42" s="4" t="s">
        <v>41</v>
      </c>
      <c r="D42" s="5"/>
      <c r="E42" s="6" t="s">
        <v>2102</v>
      </c>
      <c r="F42" s="7" t="s">
        <v>2115</v>
      </c>
      <c r="G42" s="7" t="s">
        <v>2117</v>
      </c>
      <c r="H42" s="4" t="s">
        <v>41</v>
      </c>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ht="40.5">
      <c r="A43" s="3">
        <v>46103</v>
      </c>
      <c r="B43" s="4"/>
      <c r="C43" s="4" t="s">
        <v>41</v>
      </c>
      <c r="D43" s="5"/>
      <c r="E43" s="6" t="s">
        <v>807</v>
      </c>
      <c r="F43" s="7" t="s">
        <v>2116</v>
      </c>
      <c r="G43" s="7" t="s">
        <v>2118</v>
      </c>
      <c r="H43" s="4" t="s">
        <v>41</v>
      </c>
      <c r="I43" s="4"/>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c r="AN43" s="7"/>
    </row>
    <row r="44" spans="1:40" ht="54">
      <c r="A44" s="3">
        <v>46103</v>
      </c>
      <c r="B44" s="4"/>
      <c r="C44" s="4" t="s">
        <v>41</v>
      </c>
      <c r="D44" s="5"/>
      <c r="E44" s="6" t="s">
        <v>807</v>
      </c>
      <c r="F44" s="7" t="s">
        <v>2119</v>
      </c>
      <c r="G44" s="7" t="s">
        <v>2120</v>
      </c>
      <c r="H44" s="4" t="s">
        <v>41</v>
      </c>
      <c r="I44" s="4"/>
      <c r="J44" s="4"/>
      <c r="K44" s="4"/>
      <c r="L44" s="4"/>
      <c r="M44" s="4"/>
      <c r="N44" s="4"/>
      <c r="O44" s="4"/>
      <c r="P44" s="4"/>
      <c r="Q44" s="4"/>
      <c r="R44" s="4"/>
      <c r="S44" s="4"/>
      <c r="T44" s="4"/>
      <c r="U44" s="4"/>
      <c r="V44" s="4"/>
      <c r="W44" s="4"/>
      <c r="X44" s="4"/>
      <c r="Y44" s="4"/>
      <c r="Z44" s="4"/>
      <c r="AA44" s="4"/>
      <c r="AB44" s="8"/>
      <c r="AC44" s="4"/>
      <c r="AD44" s="4"/>
      <c r="AE44" s="4"/>
      <c r="AF44" s="4"/>
      <c r="AG44" s="4"/>
      <c r="AH44" s="4"/>
      <c r="AI44" s="4"/>
      <c r="AJ44" s="4"/>
      <c r="AK44" s="4"/>
      <c r="AL44" s="4"/>
      <c r="AM44" s="4"/>
      <c r="AN44" s="7"/>
    </row>
    <row r="45" spans="1:40" ht="27">
      <c r="A45" s="3">
        <v>46104</v>
      </c>
      <c r="B45" s="4" t="s">
        <v>94</v>
      </c>
      <c r="C45" s="4"/>
      <c r="D45" s="5"/>
      <c r="E45" s="6" t="s">
        <v>411</v>
      </c>
      <c r="F45" s="7" t="s">
        <v>2170</v>
      </c>
      <c r="G45" s="7" t="s">
        <v>2171</v>
      </c>
      <c r="H45" s="4"/>
      <c r="I45" s="4"/>
      <c r="J45" s="4"/>
      <c r="K45" s="4"/>
      <c r="L45" s="4"/>
      <c r="M45" s="4"/>
      <c r="N45" s="4"/>
      <c r="O45" s="4"/>
      <c r="P45" s="4"/>
      <c r="Q45" s="4"/>
      <c r="R45" s="4"/>
      <c r="S45" s="4"/>
      <c r="T45" s="4"/>
      <c r="U45" s="4"/>
      <c r="V45" s="4"/>
      <c r="W45" s="4"/>
      <c r="X45" s="4"/>
      <c r="Y45" s="4"/>
      <c r="Z45" s="4"/>
      <c r="AA45" s="4"/>
      <c r="AB45" s="8" t="s">
        <v>94</v>
      </c>
      <c r="AC45" s="4"/>
      <c r="AD45" s="4"/>
      <c r="AE45" s="4"/>
      <c r="AF45" s="4"/>
      <c r="AG45" s="4"/>
      <c r="AH45" s="4"/>
      <c r="AI45" s="4"/>
      <c r="AJ45" s="4"/>
      <c r="AK45" s="4"/>
      <c r="AL45" s="4"/>
      <c r="AM45" s="4"/>
      <c r="AN45" s="7"/>
    </row>
    <row r="46" spans="1:40" ht="40.5">
      <c r="A46" s="3">
        <v>46104</v>
      </c>
      <c r="B46" s="4"/>
      <c r="C46" s="4" t="s">
        <v>41</v>
      </c>
      <c r="D46" s="5"/>
      <c r="E46" s="6" t="s">
        <v>411</v>
      </c>
      <c r="F46" s="7" t="s">
        <v>2132</v>
      </c>
      <c r="G46" s="7" t="s">
        <v>2133</v>
      </c>
      <c r="H46" s="4"/>
      <c r="I46" s="4"/>
      <c r="J46" s="4"/>
      <c r="K46" s="4"/>
      <c r="L46" s="4"/>
      <c r="M46" s="4"/>
      <c r="N46" s="4"/>
      <c r="O46" s="4"/>
      <c r="P46" s="4"/>
      <c r="Q46" s="4"/>
      <c r="R46" s="4"/>
      <c r="S46" s="4"/>
      <c r="T46" s="4"/>
      <c r="U46" s="4"/>
      <c r="V46" s="4"/>
      <c r="W46" s="4"/>
      <c r="X46" s="4"/>
      <c r="Y46" s="4"/>
      <c r="Z46" s="4"/>
      <c r="AA46" s="4"/>
      <c r="AB46" s="8"/>
      <c r="AC46" s="4" t="s">
        <v>41</v>
      </c>
      <c r="AD46" s="4"/>
      <c r="AE46" s="4"/>
      <c r="AF46" s="4"/>
      <c r="AG46" s="4"/>
      <c r="AH46" s="4"/>
      <c r="AI46" s="4"/>
      <c r="AJ46" s="4"/>
      <c r="AK46" s="4"/>
      <c r="AL46" s="4"/>
      <c r="AM46" s="4"/>
      <c r="AN46" s="7"/>
    </row>
    <row r="47" spans="1:40" ht="40.5">
      <c r="A47" s="3">
        <v>46104</v>
      </c>
      <c r="B47" s="4"/>
      <c r="C47" s="4" t="s">
        <v>41</v>
      </c>
      <c r="D47" s="5"/>
      <c r="E47" s="6" t="s">
        <v>414</v>
      </c>
      <c r="F47" s="7" t="s">
        <v>2134</v>
      </c>
      <c r="G47" s="7" t="s">
        <v>2135</v>
      </c>
      <c r="H47" s="4"/>
      <c r="I47" s="4"/>
      <c r="J47" s="4"/>
      <c r="K47" s="4"/>
      <c r="L47" s="4"/>
      <c r="M47" s="4"/>
      <c r="N47" s="4"/>
      <c r="O47" s="4"/>
      <c r="P47" s="4"/>
      <c r="Q47" s="4"/>
      <c r="R47" s="4"/>
      <c r="S47" s="4"/>
      <c r="T47" s="4"/>
      <c r="U47" s="4"/>
      <c r="V47" s="4"/>
      <c r="W47" s="4"/>
      <c r="X47" s="4"/>
      <c r="Y47" s="4"/>
      <c r="Z47" s="4"/>
      <c r="AA47" s="4"/>
      <c r="AB47" s="8"/>
      <c r="AC47" s="4" t="s">
        <v>41</v>
      </c>
      <c r="AD47" s="4"/>
      <c r="AE47" s="4"/>
      <c r="AF47" s="4"/>
      <c r="AG47" s="4"/>
      <c r="AH47" s="4"/>
      <c r="AI47" s="4"/>
      <c r="AJ47" s="4"/>
      <c r="AK47" s="4"/>
      <c r="AL47" s="4"/>
      <c r="AM47" s="4"/>
      <c r="AN47" s="7"/>
    </row>
    <row r="48" spans="1:40" ht="27">
      <c r="A48" s="3">
        <v>46105</v>
      </c>
      <c r="B48" s="4"/>
      <c r="C48" s="4" t="s">
        <v>41</v>
      </c>
      <c r="D48" s="5"/>
      <c r="E48" s="6" t="s">
        <v>1847</v>
      </c>
      <c r="F48" s="7" t="s">
        <v>2132</v>
      </c>
      <c r="G48" s="7" t="s">
        <v>2136</v>
      </c>
      <c r="H48" s="4"/>
      <c r="I48" s="4"/>
      <c r="J48" s="4"/>
      <c r="K48" s="4"/>
      <c r="L48" s="4"/>
      <c r="M48" s="4"/>
      <c r="N48" s="4"/>
      <c r="O48" s="4"/>
      <c r="P48" s="4"/>
      <c r="Q48" s="4"/>
      <c r="R48" s="4"/>
      <c r="S48" s="4"/>
      <c r="T48" s="4"/>
      <c r="U48" s="4"/>
      <c r="V48" s="4"/>
      <c r="W48" s="4"/>
      <c r="X48" s="4"/>
      <c r="Y48" s="4"/>
      <c r="Z48" s="4"/>
      <c r="AA48" s="4"/>
      <c r="AB48" s="8"/>
      <c r="AC48" s="4"/>
      <c r="AD48" s="4"/>
      <c r="AE48" s="4"/>
      <c r="AF48" s="4"/>
      <c r="AG48" s="4"/>
      <c r="AH48" s="4"/>
      <c r="AI48" s="4" t="s">
        <v>41</v>
      </c>
      <c r="AJ48" s="4"/>
      <c r="AK48" s="4"/>
      <c r="AL48" s="4"/>
      <c r="AM48" s="4"/>
      <c r="AN48" s="7"/>
    </row>
    <row r="49" spans="1:40" ht="67.5">
      <c r="A49" s="3">
        <v>46105</v>
      </c>
      <c r="B49" s="4"/>
      <c r="C49" s="4" t="s">
        <v>41</v>
      </c>
      <c r="D49" s="5"/>
      <c r="E49" s="6" t="s">
        <v>1847</v>
      </c>
      <c r="F49" s="7" t="s">
        <v>2137</v>
      </c>
      <c r="G49" s="7" t="s">
        <v>2138</v>
      </c>
      <c r="H49" s="4"/>
      <c r="I49" s="4"/>
      <c r="J49" s="4"/>
      <c r="K49" s="4"/>
      <c r="L49" s="4"/>
      <c r="M49" s="4"/>
      <c r="N49" s="4"/>
      <c r="O49" s="4"/>
      <c r="P49" s="4"/>
      <c r="Q49" s="4"/>
      <c r="R49" s="4"/>
      <c r="S49" s="4"/>
      <c r="T49" s="4"/>
      <c r="U49" s="4"/>
      <c r="V49" s="4"/>
      <c r="W49" s="4" t="s">
        <v>41</v>
      </c>
      <c r="X49" s="4"/>
      <c r="Y49" s="4"/>
      <c r="Z49" s="4"/>
      <c r="AA49" s="4"/>
      <c r="AB49" s="8"/>
      <c r="AC49" s="4"/>
      <c r="AD49" s="4"/>
      <c r="AE49" s="4"/>
      <c r="AF49" s="4"/>
      <c r="AG49" s="4"/>
      <c r="AH49" s="4"/>
      <c r="AI49" s="4"/>
      <c r="AJ49" s="4"/>
      <c r="AK49" s="4"/>
      <c r="AL49" s="4"/>
      <c r="AM49" s="4"/>
      <c r="AN49" s="7"/>
    </row>
    <row r="50" spans="1:40" ht="54">
      <c r="A50" s="3">
        <v>46105</v>
      </c>
      <c r="B50" s="4"/>
      <c r="C50" s="4" t="s">
        <v>41</v>
      </c>
      <c r="D50" s="5"/>
      <c r="E50" s="6" t="s">
        <v>1847</v>
      </c>
      <c r="F50" s="7" t="s">
        <v>2137</v>
      </c>
      <c r="G50" s="7" t="s">
        <v>2139</v>
      </c>
      <c r="H50" s="4"/>
      <c r="I50" s="4"/>
      <c r="J50" s="4"/>
      <c r="K50" s="4"/>
      <c r="L50" s="4"/>
      <c r="M50" s="4"/>
      <c r="N50" s="4"/>
      <c r="O50" s="4"/>
      <c r="P50" s="4"/>
      <c r="Q50" s="4"/>
      <c r="R50" s="4"/>
      <c r="S50" s="4"/>
      <c r="T50" s="4"/>
      <c r="U50" s="4"/>
      <c r="V50" s="4"/>
      <c r="W50" s="4"/>
      <c r="X50" s="4"/>
      <c r="Y50" s="4"/>
      <c r="Z50" s="4"/>
      <c r="AA50" s="4"/>
      <c r="AB50" s="8"/>
      <c r="AC50" s="4"/>
      <c r="AD50" s="4"/>
      <c r="AE50" s="4"/>
      <c r="AF50" s="4"/>
      <c r="AG50" s="4"/>
      <c r="AH50" s="4"/>
      <c r="AI50" s="4" t="s">
        <v>41</v>
      </c>
      <c r="AJ50" s="4"/>
      <c r="AK50" s="4"/>
      <c r="AL50" s="4"/>
      <c r="AM50" s="4"/>
      <c r="AN50" s="7"/>
    </row>
    <row r="51" spans="1:40" ht="40.5">
      <c r="A51" s="3" t="s">
        <v>2140</v>
      </c>
      <c r="B51" s="4"/>
      <c r="C51" s="4" t="s">
        <v>41</v>
      </c>
      <c r="D51" s="5"/>
      <c r="E51" s="6" t="s">
        <v>411</v>
      </c>
      <c r="F51" s="7" t="s">
        <v>2141</v>
      </c>
      <c r="G51" s="7" t="s">
        <v>2142</v>
      </c>
      <c r="H51" s="4"/>
      <c r="I51" s="4"/>
      <c r="J51" s="4"/>
      <c r="K51" s="4"/>
      <c r="L51" s="4"/>
      <c r="M51" s="4"/>
      <c r="N51" s="4"/>
      <c r="O51" s="4"/>
      <c r="P51" s="4"/>
      <c r="Q51" s="4"/>
      <c r="R51" s="4"/>
      <c r="S51" s="4"/>
      <c r="T51" s="4"/>
      <c r="U51" s="4"/>
      <c r="V51" s="4" t="s">
        <v>41</v>
      </c>
      <c r="W51" s="4"/>
      <c r="X51" s="4"/>
      <c r="Y51" s="4"/>
      <c r="Z51" s="4"/>
      <c r="AA51" s="4"/>
      <c r="AB51" s="8"/>
      <c r="AC51" s="4"/>
      <c r="AD51" s="4"/>
      <c r="AE51" s="4"/>
      <c r="AF51" s="4"/>
      <c r="AG51" s="4"/>
      <c r="AH51" s="4"/>
      <c r="AI51" s="4"/>
      <c r="AJ51" s="4"/>
      <c r="AK51" s="4"/>
      <c r="AL51" s="4"/>
      <c r="AM51" s="4"/>
      <c r="AN51" s="7"/>
    </row>
    <row r="52" spans="1:40" ht="40.5">
      <c r="A52" s="3">
        <v>46109</v>
      </c>
      <c r="B52" s="4"/>
      <c r="C52" s="4" t="s">
        <v>41</v>
      </c>
      <c r="D52" s="5">
        <v>3455</v>
      </c>
      <c r="E52" s="6" t="s">
        <v>2143</v>
      </c>
      <c r="F52" s="7" t="s">
        <v>2144</v>
      </c>
      <c r="G52" s="7" t="s">
        <v>2146</v>
      </c>
      <c r="H52" s="4" t="s">
        <v>41</v>
      </c>
      <c r="I52" s="4"/>
      <c r="J52" s="4"/>
      <c r="K52" s="4"/>
      <c r="L52" s="4"/>
      <c r="M52" s="4"/>
      <c r="N52" s="4"/>
      <c r="O52" s="4"/>
      <c r="P52" s="4"/>
      <c r="Q52" s="4"/>
      <c r="R52" s="4"/>
      <c r="S52" s="4"/>
      <c r="T52" s="4"/>
      <c r="U52" s="4"/>
      <c r="V52" s="4"/>
      <c r="W52" s="4"/>
      <c r="X52" s="4"/>
      <c r="Y52" s="4"/>
      <c r="Z52" s="4"/>
      <c r="AA52" s="4"/>
      <c r="AB52" s="8"/>
      <c r="AC52" s="4"/>
      <c r="AD52" s="4"/>
      <c r="AE52" s="4"/>
      <c r="AF52" s="4"/>
      <c r="AG52" s="4"/>
      <c r="AH52" s="4"/>
      <c r="AI52" s="4"/>
      <c r="AJ52" s="4"/>
      <c r="AK52" s="4"/>
      <c r="AL52" s="4"/>
      <c r="AM52" s="4"/>
      <c r="AN52" s="7"/>
    </row>
    <row r="53" spans="1:40" ht="40.5">
      <c r="A53" s="3">
        <v>46109</v>
      </c>
      <c r="B53" s="4"/>
      <c r="C53" s="4" t="s">
        <v>41</v>
      </c>
      <c r="D53" s="5">
        <v>3456</v>
      </c>
      <c r="E53" s="6" t="s">
        <v>2143</v>
      </c>
      <c r="F53" s="7" t="s">
        <v>2145</v>
      </c>
      <c r="G53" s="7" t="s">
        <v>2147</v>
      </c>
      <c r="H53" s="4" t="s">
        <v>41</v>
      </c>
      <c r="I53" s="4"/>
      <c r="J53" s="4"/>
      <c r="K53" s="4"/>
      <c r="L53" s="4"/>
      <c r="M53" s="4"/>
      <c r="N53" s="4"/>
      <c r="O53" s="4"/>
      <c r="P53" s="4"/>
      <c r="Q53" s="4"/>
      <c r="R53" s="4"/>
      <c r="S53" s="4"/>
      <c r="T53" s="4"/>
      <c r="U53" s="4"/>
      <c r="V53" s="4"/>
      <c r="W53" s="4"/>
      <c r="X53" s="4"/>
      <c r="Y53" s="4"/>
      <c r="Z53" s="4"/>
      <c r="AA53" s="4"/>
      <c r="AB53" s="8"/>
      <c r="AC53" s="4"/>
      <c r="AD53" s="4"/>
      <c r="AE53" s="4"/>
      <c r="AF53" s="4"/>
      <c r="AG53" s="4"/>
      <c r="AH53" s="4"/>
      <c r="AI53" s="4"/>
      <c r="AJ53" s="4"/>
      <c r="AK53" s="4"/>
      <c r="AL53" s="4"/>
      <c r="AM53" s="4"/>
      <c r="AN53" s="7"/>
    </row>
    <row r="54" spans="1:40" ht="54">
      <c r="A54" s="3">
        <v>46110</v>
      </c>
      <c r="B54" s="4" t="s">
        <v>41</v>
      </c>
      <c r="C54" s="4"/>
      <c r="D54" s="5">
        <v>3457</v>
      </c>
      <c r="E54" s="6" t="s">
        <v>2143</v>
      </c>
      <c r="F54" s="7" t="s">
        <v>2148</v>
      </c>
      <c r="G54" s="7" t="s">
        <v>2149</v>
      </c>
      <c r="H54" s="4" t="s">
        <v>41</v>
      </c>
      <c r="I54" s="4"/>
      <c r="J54" s="4"/>
      <c r="K54" s="4"/>
      <c r="L54" s="4"/>
      <c r="M54" s="4"/>
      <c r="N54" s="4"/>
      <c r="O54" s="4"/>
      <c r="P54" s="4"/>
      <c r="Q54" s="4"/>
      <c r="R54" s="4"/>
      <c r="S54" s="4"/>
      <c r="T54" s="4"/>
      <c r="U54" s="4"/>
      <c r="V54" s="4"/>
      <c r="W54" s="4"/>
      <c r="X54" s="4"/>
      <c r="Y54" s="4"/>
      <c r="Z54" s="4"/>
      <c r="AA54" s="4"/>
      <c r="AB54" s="8"/>
      <c r="AC54" s="4"/>
      <c r="AD54" s="4"/>
      <c r="AE54" s="4"/>
      <c r="AF54" s="4"/>
      <c r="AG54" s="4"/>
      <c r="AH54" s="4"/>
      <c r="AI54" s="4"/>
      <c r="AJ54" s="4"/>
      <c r="AK54" s="4"/>
      <c r="AL54" s="4"/>
      <c r="AM54" s="4"/>
      <c r="AN54" s="7"/>
    </row>
    <row r="55" spans="1:40" ht="67.5">
      <c r="A55" s="85">
        <v>46110</v>
      </c>
      <c r="B55" s="66"/>
      <c r="C55" s="9" t="s">
        <v>41</v>
      </c>
      <c r="D55" s="86">
        <v>3458</v>
      </c>
      <c r="E55" s="56" t="s">
        <v>2150</v>
      </c>
      <c r="F55" s="57" t="s">
        <v>2151</v>
      </c>
      <c r="G55" s="57" t="s">
        <v>2152</v>
      </c>
      <c r="H55" s="9" t="s">
        <v>41</v>
      </c>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row>
    <row r="56" spans="1:40" ht="40.5">
      <c r="A56" s="85">
        <v>46111</v>
      </c>
      <c r="B56" s="66" t="s">
        <v>41</v>
      </c>
      <c r="C56" s="66"/>
      <c r="D56" s="86">
        <v>3459</v>
      </c>
      <c r="E56" s="56" t="s">
        <v>1025</v>
      </c>
      <c r="F56" s="57" t="s">
        <v>2153</v>
      </c>
      <c r="G56" s="57" t="s">
        <v>2154</v>
      </c>
      <c r="H56" s="9" t="s">
        <v>41</v>
      </c>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row>
    <row r="57" spans="1:40" ht="40.5">
      <c r="A57" s="85">
        <v>46112</v>
      </c>
      <c r="B57" s="66"/>
      <c r="C57" s="9" t="s">
        <v>41</v>
      </c>
      <c r="D57" s="86">
        <v>3460</v>
      </c>
      <c r="E57" s="56" t="s">
        <v>807</v>
      </c>
      <c r="F57" s="57" t="s">
        <v>2155</v>
      </c>
      <c r="G57" s="57" t="s">
        <v>2156</v>
      </c>
      <c r="H57" s="66"/>
      <c r="I57" s="66"/>
      <c r="J57" s="66"/>
      <c r="K57" s="66"/>
      <c r="L57" s="66"/>
      <c r="M57" s="66"/>
      <c r="N57" s="66"/>
      <c r="O57" s="66"/>
      <c r="P57" s="66"/>
      <c r="Q57" s="66"/>
      <c r="R57" s="66"/>
      <c r="S57" s="66"/>
      <c r="T57" s="66"/>
      <c r="U57" s="66"/>
      <c r="V57" s="66"/>
      <c r="W57" s="66" t="s">
        <v>41</v>
      </c>
      <c r="X57" s="66"/>
      <c r="Y57" s="66"/>
      <c r="Z57" s="66"/>
      <c r="AA57" s="66"/>
      <c r="AB57" s="66"/>
      <c r="AC57" s="66"/>
      <c r="AD57" s="66"/>
      <c r="AE57" s="66"/>
      <c r="AF57" s="66"/>
      <c r="AG57" s="66"/>
      <c r="AH57" s="66"/>
      <c r="AI57" s="66"/>
      <c r="AJ57" s="66"/>
      <c r="AK57" s="66"/>
      <c r="AL57" s="66"/>
      <c r="AM57" s="66"/>
      <c r="AN57" s="66"/>
    </row>
    <row r="58" spans="1:40" ht="40.5">
      <c r="A58" s="87">
        <v>46112</v>
      </c>
      <c r="B58" s="66"/>
      <c r="C58" s="66"/>
      <c r="D58" s="86">
        <v>3461</v>
      </c>
      <c r="E58" s="56" t="s">
        <v>807</v>
      </c>
      <c r="F58" s="57" t="s">
        <v>2157</v>
      </c>
      <c r="G58" s="57" t="s">
        <v>2158</v>
      </c>
      <c r="H58" s="66"/>
      <c r="I58" s="66"/>
      <c r="J58" s="66"/>
      <c r="K58" s="66"/>
      <c r="L58" s="66"/>
      <c r="M58" s="66"/>
      <c r="N58" s="66"/>
      <c r="O58" s="66"/>
      <c r="P58" s="66"/>
      <c r="Q58" s="66"/>
      <c r="R58" s="66"/>
      <c r="S58" s="66"/>
      <c r="T58" s="66"/>
      <c r="U58" s="66"/>
      <c r="V58" s="66"/>
      <c r="W58" s="66" t="s">
        <v>41</v>
      </c>
      <c r="X58" s="66"/>
      <c r="Y58" s="66"/>
      <c r="Z58" s="66"/>
      <c r="AA58" s="66"/>
      <c r="AB58" s="66"/>
      <c r="AC58" s="66"/>
      <c r="AD58" s="66"/>
      <c r="AE58" s="66"/>
      <c r="AF58" s="66"/>
      <c r="AG58" s="66"/>
      <c r="AH58" s="66"/>
      <c r="AI58" s="66"/>
      <c r="AJ58" s="66"/>
      <c r="AK58" s="66"/>
      <c r="AL58" s="66"/>
      <c r="AM58" s="66"/>
      <c r="AN58" s="66"/>
    </row>
    <row r="59" spans="1:40" ht="40.5">
      <c r="A59" s="87">
        <v>46112</v>
      </c>
      <c r="B59" s="66"/>
      <c r="C59" s="66" t="s">
        <v>41</v>
      </c>
      <c r="D59" s="86">
        <v>3462</v>
      </c>
      <c r="E59" s="56" t="s">
        <v>807</v>
      </c>
      <c r="F59" s="57" t="s">
        <v>2159</v>
      </c>
      <c r="G59" s="57" t="s">
        <v>2160</v>
      </c>
      <c r="H59" s="66"/>
      <c r="I59" s="66"/>
      <c r="J59" s="66"/>
      <c r="K59" s="66"/>
      <c r="L59" s="66"/>
      <c r="M59" s="66"/>
      <c r="N59" s="66"/>
      <c r="O59" s="66"/>
      <c r="P59" s="66"/>
      <c r="Q59" s="66"/>
      <c r="R59" s="66"/>
      <c r="S59" s="66"/>
      <c r="T59" s="66"/>
      <c r="U59" s="66"/>
      <c r="V59" s="66"/>
      <c r="W59" s="66" t="s">
        <v>41</v>
      </c>
      <c r="X59" s="66"/>
      <c r="Y59" s="66"/>
      <c r="Z59" s="66"/>
      <c r="AA59" s="66"/>
      <c r="AB59" s="66"/>
      <c r="AC59" s="66"/>
      <c r="AD59" s="66"/>
      <c r="AE59" s="66"/>
      <c r="AF59" s="66"/>
      <c r="AG59" s="66"/>
      <c r="AH59" s="66"/>
      <c r="AI59" s="66"/>
      <c r="AJ59" s="66"/>
      <c r="AK59" s="66"/>
      <c r="AL59" s="66"/>
      <c r="AM59" s="66"/>
      <c r="AN59" s="66"/>
    </row>
    <row r="60" spans="1:40" ht="54">
      <c r="A60" s="66" t="s">
        <v>2161</v>
      </c>
      <c r="B60" s="66"/>
      <c r="C60" s="66" t="s">
        <v>41</v>
      </c>
      <c r="D60" s="86">
        <v>3463</v>
      </c>
      <c r="E60" s="56" t="s">
        <v>807</v>
      </c>
      <c r="F60" s="57" t="s">
        <v>2162</v>
      </c>
      <c r="G60" s="57" t="s">
        <v>2163</v>
      </c>
      <c r="H60" s="66"/>
      <c r="I60" s="66"/>
      <c r="J60" s="66"/>
      <c r="K60" s="66"/>
      <c r="L60" s="66"/>
      <c r="M60" s="66"/>
      <c r="N60" s="66"/>
      <c r="O60" s="66"/>
      <c r="P60" s="66"/>
      <c r="Q60" s="66"/>
      <c r="R60" s="66"/>
      <c r="S60" s="66"/>
      <c r="T60" s="66"/>
      <c r="U60" s="66"/>
      <c r="V60" s="66"/>
      <c r="W60" s="66"/>
      <c r="X60" s="66"/>
      <c r="Y60" s="66"/>
      <c r="Z60" s="66"/>
      <c r="AA60" s="66" t="s">
        <v>41</v>
      </c>
      <c r="AB60" s="66"/>
      <c r="AC60" s="66"/>
      <c r="AD60" s="66"/>
      <c r="AE60" s="66"/>
      <c r="AF60" s="66"/>
      <c r="AG60" s="66"/>
      <c r="AH60" s="66"/>
      <c r="AI60" s="66"/>
      <c r="AJ60" s="66"/>
      <c r="AK60" s="66"/>
      <c r="AL60" s="66"/>
      <c r="AM60" s="66"/>
      <c r="AN60" s="66"/>
    </row>
    <row r="61" spans="1:40">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row>
    <row r="62" spans="1:40">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row>
    <row r="63" spans="1:40" ht="15" customHeight="1">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row>
    <row r="64" spans="1:40">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row>
    <row r="65" spans="1:40">
      <c r="A65" s="12"/>
      <c r="B65" s="13"/>
      <c r="C65" s="13"/>
      <c r="D65" s="14"/>
      <c r="E65" s="15"/>
      <c r="F65" s="16"/>
      <c r="G65" s="17"/>
      <c r="H65" s="13">
        <f t="shared" ref="H65:AH65" si="0">COUNTIF(H3:H51,"X")</f>
        <v>26</v>
      </c>
      <c r="I65" s="13">
        <f t="shared" si="0"/>
        <v>0</v>
      </c>
      <c r="J65" s="13">
        <f t="shared" si="0"/>
        <v>1</v>
      </c>
      <c r="K65" s="13">
        <f t="shared" si="0"/>
        <v>0</v>
      </c>
      <c r="L65" s="13">
        <f t="shared" si="0"/>
        <v>0</v>
      </c>
      <c r="M65" s="13">
        <f t="shared" si="0"/>
        <v>0</v>
      </c>
      <c r="N65" s="13">
        <f t="shared" si="0"/>
        <v>0</v>
      </c>
      <c r="O65" s="13">
        <f t="shared" si="0"/>
        <v>0</v>
      </c>
      <c r="P65" s="13">
        <f t="shared" si="0"/>
        <v>0</v>
      </c>
      <c r="Q65" s="13">
        <f t="shared" si="0"/>
        <v>1</v>
      </c>
      <c r="R65" s="13">
        <f t="shared" si="0"/>
        <v>0</v>
      </c>
      <c r="S65" s="13">
        <f t="shared" si="0"/>
        <v>0</v>
      </c>
      <c r="T65" s="13">
        <f t="shared" si="0"/>
        <v>1</v>
      </c>
      <c r="U65" s="13">
        <f t="shared" si="0"/>
        <v>0</v>
      </c>
      <c r="V65" s="13">
        <f t="shared" si="0"/>
        <v>2</v>
      </c>
      <c r="W65" s="13">
        <f t="shared" si="0"/>
        <v>4</v>
      </c>
      <c r="X65" s="13">
        <f t="shared" si="0"/>
        <v>0</v>
      </c>
      <c r="Y65" s="13">
        <f t="shared" si="0"/>
        <v>0</v>
      </c>
      <c r="Z65" s="13">
        <f t="shared" si="0"/>
        <v>0</v>
      </c>
      <c r="AA65" s="13">
        <f t="shared" si="0"/>
        <v>1</v>
      </c>
      <c r="AB65" s="13">
        <f t="shared" si="0"/>
        <v>1</v>
      </c>
      <c r="AC65" s="13">
        <f t="shared" si="0"/>
        <v>9</v>
      </c>
      <c r="AD65" s="13">
        <f t="shared" si="0"/>
        <v>0</v>
      </c>
      <c r="AE65" s="13">
        <f t="shared" si="0"/>
        <v>0</v>
      </c>
      <c r="AF65" s="13">
        <f t="shared" si="0"/>
        <v>0</v>
      </c>
      <c r="AG65" s="13">
        <f t="shared" si="0"/>
        <v>0</v>
      </c>
      <c r="AH65" s="13">
        <f t="shared" si="0"/>
        <v>0</v>
      </c>
      <c r="AI65" s="13">
        <f>COUNTIF(AJ3:AJ51,"X")</f>
        <v>0</v>
      </c>
      <c r="AJ65" s="13">
        <f>COUNTIF(AJ3:AJ51,"X")</f>
        <v>0</v>
      </c>
      <c r="AK65" s="13">
        <f>COUNTIF(AK3:AK51,"X")</f>
        <v>0</v>
      </c>
      <c r="AL65" s="13">
        <f>COUNTIF(AL3:AL51,"X")</f>
        <v>0</v>
      </c>
      <c r="AM65" s="13">
        <f>COUNTIF(AM3:AM51,"X")</f>
        <v>0</v>
      </c>
      <c r="AN65" s="16"/>
    </row>
    <row r="66" spans="1:40">
      <c r="A66" s="18"/>
      <c r="B66" s="172"/>
      <c r="C66" s="172"/>
      <c r="D66" s="19"/>
      <c r="E66" s="20"/>
      <c r="F66" s="21"/>
      <c r="G66" s="22"/>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1:40">
      <c r="A67" s="18"/>
      <c r="B67" s="50"/>
      <c r="C67" s="50"/>
      <c r="D67" s="19"/>
      <c r="E67" s="20"/>
      <c r="F67" s="21"/>
      <c r="G67" s="22"/>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1:40">
      <c r="A68" s="18"/>
      <c r="B68" s="50"/>
      <c r="C68" s="50"/>
      <c r="D68" s="19"/>
      <c r="E68" s="20"/>
      <c r="F68" s="21"/>
      <c r="G68" s="22"/>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1:40">
      <c r="A69" s="18"/>
      <c r="B69" s="50"/>
      <c r="C69" s="50"/>
      <c r="D69" s="19"/>
      <c r="E69" s="20"/>
      <c r="F69" s="21"/>
      <c r="G69" s="22"/>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1:40">
      <c r="A70" s="18"/>
      <c r="B70" s="50"/>
      <c r="C70" s="50"/>
      <c r="D70" s="19"/>
      <c r="E70" s="20"/>
      <c r="F70" s="21"/>
      <c r="G70" s="22"/>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row>
    <row r="71" spans="1:40">
      <c r="A71" s="18"/>
      <c r="B71" s="50"/>
      <c r="C71" s="50"/>
      <c r="D71" s="19"/>
      <c r="E71" s="20"/>
      <c r="F71" s="21"/>
      <c r="G71" s="22"/>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row>
    <row r="72" spans="1:40">
      <c r="A72" s="18"/>
      <c r="B72" s="50"/>
      <c r="C72" s="50"/>
      <c r="D72" s="19"/>
      <c r="E72" s="20"/>
      <c r="F72" s="21"/>
      <c r="G72" s="22"/>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row>
    <row r="73" spans="1:40" ht="16.5">
      <c r="A73" s="18"/>
      <c r="B73" s="24"/>
      <c r="C73" s="24"/>
      <c r="D73" s="19"/>
      <c r="E73" s="72" t="s">
        <v>1148</v>
      </c>
      <c r="F73" s="21"/>
      <c r="G73" s="22"/>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row>
    <row r="74" spans="1:40" ht="15.75">
      <c r="A74" s="18"/>
      <c r="B74" s="24"/>
      <c r="C74" s="24"/>
      <c r="D74" s="19"/>
      <c r="E74" s="76">
        <v>2026</v>
      </c>
      <c r="F74" s="21"/>
      <c r="G74" s="22"/>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row>
    <row r="75" spans="1:40">
      <c r="A75" s="18"/>
      <c r="B75" s="24"/>
      <c r="C75" s="24"/>
      <c r="D75" s="19"/>
      <c r="E75" s="173" t="s">
        <v>1153</v>
      </c>
      <c r="F75" s="173"/>
      <c r="G75" s="22"/>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row>
    <row r="76" spans="1:40" ht="27">
      <c r="A76" s="18"/>
      <c r="B76" s="24"/>
      <c r="C76" s="24"/>
      <c r="D76" s="19"/>
      <c r="E76" s="6" t="s">
        <v>1332</v>
      </c>
      <c r="F76" s="6">
        <v>31</v>
      </c>
      <c r="G76" s="22"/>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row>
    <row r="77" spans="1:40">
      <c r="A77" s="18"/>
      <c r="B77" s="24"/>
      <c r="C77" s="24"/>
      <c r="D77" s="19"/>
      <c r="E77" s="6" t="s">
        <v>6</v>
      </c>
      <c r="F77" s="6">
        <f>+I65+J65+K65+L65+M65</f>
        <v>1</v>
      </c>
      <c r="G77" s="22"/>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row>
    <row r="78" spans="1:40">
      <c r="A78" s="18"/>
      <c r="B78" s="24"/>
      <c r="C78" s="24"/>
      <c r="D78" s="19"/>
      <c r="E78" s="6" t="s">
        <v>1333</v>
      </c>
      <c r="F78" s="6">
        <v>13</v>
      </c>
      <c r="G78" s="22"/>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row>
    <row r="79" spans="1:40" ht="27">
      <c r="E79" s="6" t="s">
        <v>1334</v>
      </c>
      <c r="F79" s="6">
        <f>+AB65</f>
        <v>1</v>
      </c>
    </row>
    <row r="80" spans="1:40">
      <c r="E80" s="6" t="s">
        <v>9</v>
      </c>
      <c r="F80" s="6">
        <f>+AC65</f>
        <v>9</v>
      </c>
    </row>
    <row r="81" spans="5:6" ht="27">
      <c r="E81" s="6" t="s">
        <v>1335</v>
      </c>
      <c r="F81" s="6">
        <f>+AD65+AE65+AF65+AG65+AH65</f>
        <v>0</v>
      </c>
    </row>
    <row r="82" spans="5:6" ht="27">
      <c r="E82" s="6" t="s">
        <v>11</v>
      </c>
      <c r="F82" s="6">
        <v>2</v>
      </c>
    </row>
    <row r="83" spans="5:6">
      <c r="E83" s="52" t="s">
        <v>658</v>
      </c>
      <c r="F83" s="52">
        <f>SUM(F76:F82)</f>
        <v>57</v>
      </c>
    </row>
  </sheetData>
  <mergeCells count="15">
    <mergeCell ref="A1:A2"/>
    <mergeCell ref="D1:D2"/>
    <mergeCell ref="E1:E2"/>
    <mergeCell ref="F1:F2"/>
    <mergeCell ref="G1:G2"/>
    <mergeCell ref="E75:F75"/>
    <mergeCell ref="AN1:AN2"/>
    <mergeCell ref="B66:C66"/>
    <mergeCell ref="I1:M1"/>
    <mergeCell ref="N1:AA1"/>
    <mergeCell ref="AB1:AB2"/>
    <mergeCell ref="AC1:AC2"/>
    <mergeCell ref="AD1:AG1"/>
    <mergeCell ref="AH1:AM1"/>
    <mergeCell ref="H1:H2"/>
  </mergeCells>
  <pageMargins left="0.7" right="0.7" top="0.75" bottom="0.75" header="0.3" footer="0.3"/>
  <pageSetup paperSize="9" orientation="portrait" horizontalDpi="0"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AN110"/>
  <sheetViews>
    <sheetView topLeftCell="A25" zoomScaleNormal="100" workbookViewId="0">
      <selection activeCell="D9" sqref="D9"/>
    </sheetView>
  </sheetViews>
  <sheetFormatPr baseColWidth="10" defaultRowHeight="15"/>
  <cols>
    <col min="1" max="1" width="9.28515625" customWidth="1"/>
    <col min="2" max="2" width="3.42578125" customWidth="1"/>
    <col min="3" max="3" width="2.85546875" customWidth="1"/>
    <col min="4" max="4" width="6.5703125" customWidth="1"/>
    <col min="5" max="5" width="11.7109375" customWidth="1"/>
    <col min="6" max="6" width="12" customWidth="1"/>
    <col min="7" max="7" width="39.42578125" customWidth="1"/>
    <col min="8" max="8" width="3.5703125" customWidth="1"/>
    <col min="9" max="9" width="2.7109375" customWidth="1"/>
    <col min="10" max="10" width="3" customWidth="1"/>
    <col min="11" max="11" width="2.7109375" customWidth="1"/>
    <col min="12" max="13" width="2.5703125" customWidth="1"/>
    <col min="14" max="14" width="2.42578125" customWidth="1"/>
    <col min="15" max="15" width="2.7109375" customWidth="1"/>
    <col min="16" max="16" width="2.42578125" customWidth="1"/>
    <col min="17" max="19" width="2.5703125" customWidth="1"/>
    <col min="20" max="20" width="2.140625" customWidth="1"/>
    <col min="21" max="21" width="2.28515625" customWidth="1"/>
    <col min="22" max="22" width="2" customWidth="1"/>
    <col min="23" max="23" width="2.42578125" customWidth="1"/>
    <col min="24" max="24" width="2.7109375" customWidth="1"/>
    <col min="25" max="25" width="2.42578125" customWidth="1"/>
    <col min="26" max="26" width="2.7109375" customWidth="1"/>
    <col min="27" max="27" width="2.5703125" customWidth="1"/>
    <col min="28" max="28" width="2.42578125" customWidth="1"/>
    <col min="29" max="29" width="2.7109375" customWidth="1"/>
    <col min="30" max="31" width="2.140625" customWidth="1"/>
    <col min="32" max="33" width="2.42578125" customWidth="1"/>
    <col min="34" max="34" width="2.28515625" customWidth="1"/>
    <col min="35" max="36" width="2.42578125" customWidth="1"/>
    <col min="37" max="37" width="2.28515625" customWidth="1"/>
    <col min="38" max="38" width="2.42578125" customWidth="1"/>
    <col min="39" max="39" width="2.140625" customWidth="1"/>
    <col min="40" max="40" width="2.7109375" customWidth="1"/>
  </cols>
  <sheetData>
    <row r="1" spans="1:40" ht="51.75">
      <c r="A1" s="208" t="s">
        <v>1146</v>
      </c>
      <c r="B1" s="75" t="s">
        <v>1</v>
      </c>
      <c r="C1" s="75"/>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97.5">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40.5">
      <c r="A3" s="3">
        <v>46113</v>
      </c>
      <c r="B3" s="4"/>
      <c r="C3" s="4" t="s">
        <v>41</v>
      </c>
      <c r="D3" s="5">
        <v>3464</v>
      </c>
      <c r="E3" s="6" t="s">
        <v>463</v>
      </c>
      <c r="F3" s="7" t="s">
        <v>2164</v>
      </c>
      <c r="G3" s="7" t="s">
        <v>2165</v>
      </c>
      <c r="H3" s="4" t="s">
        <v>41</v>
      </c>
      <c r="I3" s="4"/>
      <c r="J3" s="4"/>
      <c r="K3" s="4"/>
      <c r="L3" s="4"/>
      <c r="M3" s="4"/>
      <c r="N3" s="4"/>
      <c r="O3" s="4"/>
      <c r="P3" s="4"/>
      <c r="Q3" s="4"/>
      <c r="R3" s="4"/>
      <c r="S3" s="4"/>
      <c r="T3" s="4"/>
      <c r="U3" s="4"/>
      <c r="V3" s="4"/>
      <c r="W3" s="4"/>
      <c r="X3" s="4"/>
      <c r="Y3" s="4"/>
      <c r="Z3" s="4"/>
      <c r="AA3" s="4"/>
      <c r="AB3" s="8"/>
      <c r="AC3" s="4"/>
      <c r="AD3" s="4"/>
      <c r="AE3" s="4"/>
      <c r="AF3" s="4"/>
      <c r="AG3" s="4"/>
      <c r="AH3" s="4"/>
      <c r="AI3" s="4"/>
      <c r="AJ3" s="4"/>
      <c r="AK3" s="4"/>
      <c r="AL3" s="4"/>
      <c r="AM3" s="4"/>
      <c r="AN3" s="7"/>
    </row>
    <row r="4" spans="1:40" ht="54">
      <c r="A4" s="3">
        <v>46113</v>
      </c>
      <c r="B4" s="4"/>
      <c r="C4" s="4" t="s">
        <v>41</v>
      </c>
      <c r="D4" s="5">
        <v>3465</v>
      </c>
      <c r="E4" s="6" t="s">
        <v>463</v>
      </c>
      <c r="F4" s="7" t="s">
        <v>2166</v>
      </c>
      <c r="G4" s="7" t="s">
        <v>2167</v>
      </c>
      <c r="H4" s="4"/>
      <c r="I4" s="4"/>
      <c r="J4" s="4"/>
      <c r="K4" s="4"/>
      <c r="L4" s="4"/>
      <c r="M4" s="4"/>
      <c r="N4" s="4"/>
      <c r="O4" s="4"/>
      <c r="P4" s="4"/>
      <c r="Q4" s="4"/>
      <c r="R4" s="4"/>
      <c r="S4" s="4"/>
      <c r="T4" s="4"/>
      <c r="U4" s="4"/>
      <c r="V4" s="4" t="s">
        <v>41</v>
      </c>
      <c r="W4" s="4"/>
      <c r="X4" s="4"/>
      <c r="Y4" s="4"/>
      <c r="Z4" s="4"/>
      <c r="AA4" s="4"/>
      <c r="AB4" s="8"/>
      <c r="AC4" s="4"/>
      <c r="AD4" s="4"/>
      <c r="AE4" s="4"/>
      <c r="AF4" s="4"/>
      <c r="AG4" s="4"/>
      <c r="AH4" s="4"/>
      <c r="AI4" s="4"/>
      <c r="AJ4" s="4"/>
      <c r="AK4" s="4"/>
      <c r="AL4" s="4"/>
      <c r="AM4" s="4"/>
      <c r="AN4" s="7"/>
    </row>
    <row r="5" spans="1:40" ht="40.5">
      <c r="A5" s="3">
        <v>46113</v>
      </c>
      <c r="B5" s="4"/>
      <c r="C5" s="4" t="s">
        <v>41</v>
      </c>
      <c r="D5" s="5" t="s">
        <v>2220</v>
      </c>
      <c r="E5" s="6" t="s">
        <v>1105</v>
      </c>
      <c r="F5" s="7" t="s">
        <v>2177</v>
      </c>
      <c r="G5" s="7" t="s">
        <v>2168</v>
      </c>
      <c r="H5" s="4"/>
      <c r="I5" s="4"/>
      <c r="J5" s="4"/>
      <c r="K5" s="4"/>
      <c r="L5" s="4"/>
      <c r="M5" s="4"/>
      <c r="N5" s="4"/>
      <c r="O5" s="4"/>
      <c r="P5" s="4"/>
      <c r="Q5" s="4"/>
      <c r="R5" s="4"/>
      <c r="S5" s="4"/>
      <c r="T5" s="4"/>
      <c r="U5" s="4"/>
      <c r="V5" s="4"/>
      <c r="W5" s="4"/>
      <c r="X5" s="4"/>
      <c r="Y5" s="4"/>
      <c r="Z5" s="4"/>
      <c r="AA5" s="4"/>
      <c r="AB5" s="8"/>
      <c r="AC5" s="4" t="s">
        <v>41</v>
      </c>
      <c r="AD5" s="4"/>
      <c r="AE5" s="4"/>
      <c r="AF5" s="4"/>
      <c r="AG5" s="4"/>
      <c r="AH5" s="4"/>
      <c r="AI5" s="4"/>
      <c r="AJ5" s="4"/>
      <c r="AK5" s="4"/>
      <c r="AL5" s="4"/>
      <c r="AM5" s="4"/>
      <c r="AN5" s="7"/>
    </row>
    <row r="6" spans="1:40" ht="40.5">
      <c r="A6" s="3">
        <v>46113</v>
      </c>
      <c r="B6" s="4"/>
      <c r="C6" s="4"/>
      <c r="D6" s="5" t="s">
        <v>2220</v>
      </c>
      <c r="E6" s="6" t="s">
        <v>807</v>
      </c>
      <c r="F6" s="7" t="s">
        <v>2164</v>
      </c>
      <c r="G6" s="7" t="s">
        <v>2169</v>
      </c>
      <c r="H6" s="4"/>
      <c r="I6" s="4"/>
      <c r="J6" s="4"/>
      <c r="K6" s="4"/>
      <c r="L6" s="4"/>
      <c r="M6" s="4"/>
      <c r="N6" s="4"/>
      <c r="O6" s="4"/>
      <c r="P6" s="4"/>
      <c r="Q6" s="4"/>
      <c r="R6" s="4"/>
      <c r="S6" s="4"/>
      <c r="T6" s="4"/>
      <c r="U6" s="4"/>
      <c r="V6" s="4"/>
      <c r="W6" s="4"/>
      <c r="X6" s="4"/>
      <c r="Y6" s="4"/>
      <c r="Z6" s="4"/>
      <c r="AA6" s="4"/>
      <c r="AB6" s="8"/>
      <c r="AC6" s="4" t="s">
        <v>41</v>
      </c>
      <c r="AD6" s="4"/>
      <c r="AE6" s="4"/>
      <c r="AF6" s="4"/>
      <c r="AG6" s="4"/>
      <c r="AH6" s="4"/>
      <c r="AI6" s="4"/>
      <c r="AJ6" s="4"/>
      <c r="AK6" s="4"/>
      <c r="AL6" s="4"/>
      <c r="AM6" s="4"/>
      <c r="AN6" s="7"/>
    </row>
    <row r="7" spans="1:40" ht="54">
      <c r="A7" s="3">
        <v>46114</v>
      </c>
      <c r="B7" s="4"/>
      <c r="C7" s="4" t="s">
        <v>41</v>
      </c>
      <c r="D7" s="5">
        <v>3466</v>
      </c>
      <c r="E7" s="6" t="s">
        <v>2172</v>
      </c>
      <c r="F7" s="7" t="s">
        <v>2173</v>
      </c>
      <c r="G7" s="7" t="s">
        <v>2174</v>
      </c>
      <c r="H7" s="4" t="s">
        <v>41</v>
      </c>
      <c r="I7" s="4"/>
      <c r="J7" s="4"/>
      <c r="K7" s="4"/>
      <c r="L7" s="4"/>
      <c r="M7" s="4"/>
      <c r="N7" s="4"/>
      <c r="O7" s="4"/>
      <c r="P7" s="4"/>
      <c r="Q7" s="4"/>
      <c r="R7" s="4"/>
      <c r="S7" s="4"/>
      <c r="T7" s="4"/>
      <c r="U7" s="4"/>
      <c r="V7" s="4"/>
      <c r="W7" s="4"/>
      <c r="X7" s="4"/>
      <c r="Y7" s="4"/>
      <c r="Z7" s="4"/>
      <c r="AA7" s="4"/>
      <c r="AB7" s="8"/>
      <c r="AC7" s="4"/>
      <c r="AD7" s="4"/>
      <c r="AE7" s="4"/>
      <c r="AF7" s="4"/>
      <c r="AG7" s="4"/>
      <c r="AH7" s="4"/>
      <c r="AI7" s="4"/>
      <c r="AJ7" s="4"/>
      <c r="AK7" s="4"/>
      <c r="AL7" s="4"/>
      <c r="AM7" s="4"/>
      <c r="AN7" s="7"/>
    </row>
    <row r="8" spans="1:40" ht="40.5">
      <c r="A8" s="3">
        <v>46114</v>
      </c>
      <c r="B8" s="4" t="s">
        <v>41</v>
      </c>
      <c r="C8" s="4"/>
      <c r="D8" s="5" t="s">
        <v>2220</v>
      </c>
      <c r="E8" s="6" t="s">
        <v>414</v>
      </c>
      <c r="F8" s="7" t="s">
        <v>2179</v>
      </c>
      <c r="G8" s="7" t="s">
        <v>2180</v>
      </c>
      <c r="H8" s="4"/>
      <c r="I8" s="4"/>
      <c r="J8" s="4"/>
      <c r="K8" s="4"/>
      <c r="L8" s="4"/>
      <c r="M8" s="4"/>
      <c r="N8" s="4"/>
      <c r="O8" s="4"/>
      <c r="P8" s="4"/>
      <c r="Q8" s="4"/>
      <c r="R8" s="4"/>
      <c r="S8" s="4"/>
      <c r="T8" s="4"/>
      <c r="U8" s="4"/>
      <c r="V8" s="4"/>
      <c r="W8" s="4"/>
      <c r="X8" s="4"/>
      <c r="Y8" s="4"/>
      <c r="Z8" s="4"/>
      <c r="AA8" s="4"/>
      <c r="AB8" s="8"/>
      <c r="AC8" s="4" t="s">
        <v>41</v>
      </c>
      <c r="AD8" s="4"/>
      <c r="AE8" s="4"/>
      <c r="AF8" s="4"/>
      <c r="AG8" s="4"/>
      <c r="AH8" s="4"/>
      <c r="AI8" s="4"/>
      <c r="AJ8" s="4"/>
      <c r="AK8" s="4"/>
      <c r="AL8" s="4"/>
      <c r="AM8" s="4"/>
      <c r="AN8" s="7"/>
    </row>
    <row r="9" spans="1:40" ht="54">
      <c r="A9" s="3">
        <v>46114</v>
      </c>
      <c r="B9" s="4"/>
      <c r="C9" s="4" t="s">
        <v>41</v>
      </c>
      <c r="D9" s="5" t="s">
        <v>2282</v>
      </c>
      <c r="E9" s="6" t="s">
        <v>419</v>
      </c>
      <c r="F9" s="7" t="s">
        <v>2177</v>
      </c>
      <c r="G9" s="7" t="s">
        <v>2178</v>
      </c>
      <c r="H9" s="4"/>
      <c r="I9" s="4"/>
      <c r="J9" s="4"/>
      <c r="K9" s="4"/>
      <c r="L9" s="4"/>
      <c r="M9" s="4"/>
      <c r="N9" s="4"/>
      <c r="O9" s="4"/>
      <c r="P9" s="4"/>
      <c r="Q9" s="4"/>
      <c r="R9" s="4"/>
      <c r="S9" s="4"/>
      <c r="T9" s="4"/>
      <c r="U9" s="4"/>
      <c r="V9" s="4"/>
      <c r="W9" s="4"/>
      <c r="X9" s="4"/>
      <c r="Y9" s="4"/>
      <c r="Z9" s="4"/>
      <c r="AA9" s="4"/>
      <c r="AB9" s="8"/>
      <c r="AC9" s="4"/>
      <c r="AD9" s="4"/>
      <c r="AE9" s="4"/>
      <c r="AF9" s="4"/>
      <c r="AG9" s="4"/>
      <c r="AH9" s="4"/>
      <c r="AI9" s="4" t="s">
        <v>41</v>
      </c>
      <c r="AJ9" s="4"/>
      <c r="AK9" s="4"/>
      <c r="AL9" s="4"/>
      <c r="AM9" s="4"/>
      <c r="AN9" s="7"/>
    </row>
    <row r="10" spans="1:40" ht="67.5">
      <c r="A10" s="3">
        <v>46115</v>
      </c>
      <c r="B10" s="4" t="s">
        <v>41</v>
      </c>
      <c r="C10" s="4"/>
      <c r="D10" s="5">
        <v>3467</v>
      </c>
      <c r="E10" s="6" t="s">
        <v>2172</v>
      </c>
      <c r="F10" s="6" t="s">
        <v>2175</v>
      </c>
      <c r="G10" s="7" t="s">
        <v>2176</v>
      </c>
      <c r="H10" s="4" t="s">
        <v>41</v>
      </c>
      <c r="I10" s="4"/>
      <c r="J10" s="4"/>
      <c r="K10" s="4"/>
      <c r="L10" s="4"/>
      <c r="M10" s="4"/>
      <c r="N10" s="4"/>
      <c r="O10" s="4"/>
      <c r="P10" s="4"/>
      <c r="Q10" s="4"/>
      <c r="R10" s="4"/>
      <c r="S10" s="4"/>
      <c r="T10" s="4"/>
      <c r="U10" s="4"/>
      <c r="V10" s="4"/>
      <c r="W10" s="4"/>
      <c r="X10" s="4"/>
      <c r="Y10" s="4"/>
      <c r="Z10" s="4"/>
      <c r="AA10" s="4"/>
      <c r="AB10" s="8"/>
      <c r="AC10" s="4"/>
      <c r="AD10" s="4"/>
      <c r="AE10" s="4"/>
      <c r="AF10" s="4"/>
      <c r="AG10" s="4"/>
      <c r="AH10" s="4"/>
      <c r="AI10" s="4"/>
      <c r="AJ10" s="4"/>
      <c r="AK10" s="4"/>
      <c r="AL10" s="4"/>
      <c r="AM10" s="4"/>
      <c r="AN10" s="7"/>
    </row>
    <row r="11" spans="1:40" ht="54">
      <c r="A11" s="3">
        <v>46115</v>
      </c>
      <c r="B11" s="4" t="s">
        <v>41</v>
      </c>
      <c r="C11" s="4"/>
      <c r="D11" s="5">
        <v>3468</v>
      </c>
      <c r="E11" s="6" t="s">
        <v>419</v>
      </c>
      <c r="F11" s="7" t="s">
        <v>2181</v>
      </c>
      <c r="G11" s="7" t="s">
        <v>2182</v>
      </c>
      <c r="H11" s="4"/>
      <c r="I11" s="4"/>
      <c r="J11" s="4"/>
      <c r="K11" s="4"/>
      <c r="L11" s="4"/>
      <c r="M11" s="4"/>
      <c r="N11" s="4"/>
      <c r="O11" s="4"/>
      <c r="P11" s="4"/>
      <c r="Q11" s="4" t="s">
        <v>41</v>
      </c>
      <c r="R11" s="4"/>
      <c r="S11" s="4"/>
      <c r="T11" s="4"/>
      <c r="U11" s="4"/>
      <c r="V11" s="4"/>
      <c r="W11" s="4"/>
      <c r="X11" s="4"/>
      <c r="Y11" s="4"/>
      <c r="Z11" s="4"/>
      <c r="AA11" s="4"/>
      <c r="AB11" s="8"/>
      <c r="AC11" s="4"/>
      <c r="AD11" s="4"/>
      <c r="AE11" s="4"/>
      <c r="AF11" s="4"/>
      <c r="AG11" s="4"/>
      <c r="AH11" s="4"/>
      <c r="AI11" s="4"/>
      <c r="AJ11" s="4"/>
      <c r="AK11" s="4"/>
      <c r="AL11" s="4"/>
      <c r="AM11" s="4"/>
      <c r="AN11" s="7"/>
    </row>
    <row r="12" spans="1:40" ht="67.5">
      <c r="A12" s="3">
        <v>46116</v>
      </c>
      <c r="B12" s="4"/>
      <c r="C12" s="4" t="s">
        <v>41</v>
      </c>
      <c r="D12" s="5">
        <v>3469</v>
      </c>
      <c r="E12" s="6" t="s">
        <v>414</v>
      </c>
      <c r="F12" s="7" t="s">
        <v>2183</v>
      </c>
      <c r="G12" s="7" t="s">
        <v>2184</v>
      </c>
      <c r="H12" s="4" t="s">
        <v>41</v>
      </c>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0" ht="54">
      <c r="A13" s="3">
        <v>46116</v>
      </c>
      <c r="B13" s="4"/>
      <c r="C13" s="4" t="s">
        <v>41</v>
      </c>
      <c r="D13" s="5">
        <v>3470</v>
      </c>
      <c r="E13" s="6" t="s">
        <v>414</v>
      </c>
      <c r="F13" s="7" t="s">
        <v>2185</v>
      </c>
      <c r="G13" s="7" t="s">
        <v>2186</v>
      </c>
      <c r="H13" s="4" t="s">
        <v>41</v>
      </c>
      <c r="I13" s="4"/>
      <c r="J13" s="4"/>
      <c r="K13" s="4"/>
      <c r="L13" s="4"/>
      <c r="M13" s="4"/>
      <c r="N13" s="4"/>
      <c r="O13" s="4"/>
      <c r="P13" s="4"/>
      <c r="Q13" s="4"/>
      <c r="R13" s="4"/>
      <c r="S13" s="4"/>
      <c r="T13" s="4"/>
      <c r="U13" s="4"/>
      <c r="V13" s="4"/>
      <c r="W13" s="4"/>
      <c r="X13" s="4"/>
      <c r="Y13" s="4"/>
      <c r="Z13" s="4"/>
      <c r="AA13" s="4"/>
      <c r="AB13" s="8"/>
      <c r="AC13" s="4"/>
      <c r="AD13" s="4"/>
      <c r="AE13" s="4"/>
      <c r="AF13" s="4"/>
      <c r="AG13" s="4"/>
      <c r="AH13" s="4"/>
      <c r="AI13" s="4"/>
      <c r="AJ13" s="4"/>
      <c r="AK13" s="4"/>
      <c r="AL13" s="4"/>
      <c r="AM13" s="4"/>
      <c r="AN13" s="7"/>
    </row>
    <row r="14" spans="1:40" ht="27">
      <c r="A14" s="3">
        <v>46116</v>
      </c>
      <c r="B14" s="4"/>
      <c r="C14" s="4" t="s">
        <v>41</v>
      </c>
      <c r="D14" s="5">
        <v>3471</v>
      </c>
      <c r="E14" s="6" t="s">
        <v>414</v>
      </c>
      <c r="F14" s="7" t="s">
        <v>2187</v>
      </c>
      <c r="G14" s="7" t="s">
        <v>2188</v>
      </c>
      <c r="H14" s="4" t="s">
        <v>41</v>
      </c>
      <c r="I14" s="4"/>
      <c r="J14" s="4"/>
      <c r="K14" s="4"/>
      <c r="L14" s="4"/>
      <c r="M14" s="4"/>
      <c r="N14" s="4"/>
      <c r="O14" s="4"/>
      <c r="P14" s="4"/>
      <c r="Q14" s="4"/>
      <c r="R14" s="4"/>
      <c r="S14" s="4"/>
      <c r="T14" s="4"/>
      <c r="U14" s="4"/>
      <c r="V14" s="4"/>
      <c r="W14" s="4"/>
      <c r="X14" s="4"/>
      <c r="Y14" s="4"/>
      <c r="Z14" s="4"/>
      <c r="AA14" s="4"/>
      <c r="AB14" s="8"/>
      <c r="AC14" s="4"/>
      <c r="AD14" s="4"/>
      <c r="AE14" s="4"/>
      <c r="AF14" s="4"/>
      <c r="AG14" s="4"/>
      <c r="AH14" s="4"/>
      <c r="AI14" s="4"/>
      <c r="AJ14" s="4"/>
      <c r="AK14" s="4"/>
      <c r="AL14" s="4"/>
      <c r="AM14" s="4"/>
      <c r="AN14" s="7"/>
    </row>
    <row r="15" spans="1:40" ht="27">
      <c r="A15" s="3">
        <v>46116</v>
      </c>
      <c r="B15" s="4"/>
      <c r="C15" s="4" t="s">
        <v>41</v>
      </c>
      <c r="D15" s="5">
        <v>3472</v>
      </c>
      <c r="E15" s="6" t="s">
        <v>414</v>
      </c>
      <c r="F15" s="7" t="s">
        <v>2189</v>
      </c>
      <c r="G15" s="7" t="s">
        <v>2190</v>
      </c>
      <c r="H15" s="4" t="s">
        <v>41</v>
      </c>
      <c r="I15" s="4"/>
      <c r="J15" s="4"/>
      <c r="K15" s="4"/>
      <c r="L15" s="4"/>
      <c r="M15" s="4"/>
      <c r="N15" s="4"/>
      <c r="O15" s="4"/>
      <c r="P15" s="4"/>
      <c r="Q15" s="4"/>
      <c r="R15" s="4"/>
      <c r="S15" s="4"/>
      <c r="T15" s="4"/>
      <c r="U15" s="4"/>
      <c r="V15" s="4"/>
      <c r="W15" s="4"/>
      <c r="X15" s="4"/>
      <c r="Y15" s="4"/>
      <c r="Z15" s="4"/>
      <c r="AA15" s="4"/>
      <c r="AB15" s="8"/>
      <c r="AC15" s="4"/>
      <c r="AD15" s="4"/>
      <c r="AE15" s="4"/>
      <c r="AF15" s="4"/>
      <c r="AG15" s="4"/>
      <c r="AH15" s="4"/>
      <c r="AI15" s="4"/>
      <c r="AJ15" s="4"/>
      <c r="AK15" s="4"/>
      <c r="AL15" s="4"/>
      <c r="AM15" s="4"/>
      <c r="AN15" s="7"/>
    </row>
    <row r="16" spans="1:40" ht="67.5">
      <c r="A16" s="3">
        <v>45021</v>
      </c>
      <c r="B16" s="4" t="s">
        <v>41</v>
      </c>
      <c r="C16" s="4"/>
      <c r="D16" s="5" t="s">
        <v>2220</v>
      </c>
      <c r="E16" s="6" t="s">
        <v>2172</v>
      </c>
      <c r="F16" s="7" t="s">
        <v>2183</v>
      </c>
      <c r="G16" s="7" t="s">
        <v>2192</v>
      </c>
      <c r="H16" s="4"/>
      <c r="I16" s="4"/>
      <c r="J16" s="4"/>
      <c r="K16" s="4"/>
      <c r="L16" s="4"/>
      <c r="M16" s="4"/>
      <c r="N16" s="4"/>
      <c r="O16" s="4"/>
      <c r="P16" s="4"/>
      <c r="Q16" s="4"/>
      <c r="R16" s="4"/>
      <c r="S16" s="4"/>
      <c r="T16" s="4"/>
      <c r="U16" s="4"/>
      <c r="V16" s="4"/>
      <c r="W16" s="4"/>
      <c r="X16" s="4"/>
      <c r="Y16" s="4"/>
      <c r="Z16" s="4"/>
      <c r="AA16" s="4"/>
      <c r="AB16" s="8"/>
      <c r="AC16" s="4" t="s">
        <v>41</v>
      </c>
      <c r="AD16" s="4"/>
      <c r="AE16" s="4"/>
      <c r="AF16" s="4"/>
      <c r="AG16" s="4"/>
      <c r="AH16" s="4"/>
      <c r="AI16" s="4"/>
      <c r="AJ16" s="4"/>
      <c r="AK16" s="4"/>
      <c r="AL16" s="4"/>
      <c r="AM16" s="4"/>
      <c r="AN16" s="7"/>
    </row>
    <row r="17" spans="1:40" ht="40.5">
      <c r="A17" s="3">
        <v>46117</v>
      </c>
      <c r="B17" s="4"/>
      <c r="C17" s="4" t="s">
        <v>41</v>
      </c>
      <c r="D17" s="5" t="s">
        <v>2220</v>
      </c>
      <c r="E17" s="6" t="s">
        <v>419</v>
      </c>
      <c r="F17" s="7" t="s">
        <v>2191</v>
      </c>
      <c r="G17" s="7" t="s">
        <v>2193</v>
      </c>
      <c r="H17" s="4"/>
      <c r="I17" s="4"/>
      <c r="J17" s="4"/>
      <c r="K17" s="4"/>
      <c r="L17" s="4"/>
      <c r="M17" s="4"/>
      <c r="N17" s="4"/>
      <c r="O17" s="4"/>
      <c r="P17" s="4"/>
      <c r="Q17" s="4"/>
      <c r="R17" s="4"/>
      <c r="S17" s="4"/>
      <c r="T17" s="4"/>
      <c r="U17" s="4"/>
      <c r="V17" s="4"/>
      <c r="W17" s="4"/>
      <c r="X17" s="4"/>
      <c r="Y17" s="4"/>
      <c r="Z17" s="4"/>
      <c r="AA17" s="4"/>
      <c r="AB17" s="8"/>
      <c r="AC17" s="4" t="s">
        <v>41</v>
      </c>
      <c r="AD17" s="4"/>
      <c r="AE17" s="4"/>
      <c r="AF17" s="4"/>
      <c r="AG17" s="4"/>
      <c r="AH17" s="4"/>
      <c r="AI17" s="4"/>
      <c r="AJ17" s="4"/>
      <c r="AK17" s="4"/>
      <c r="AL17" s="4"/>
      <c r="AM17" s="4"/>
      <c r="AN17" s="7"/>
    </row>
    <row r="18" spans="1:40" ht="40.5">
      <c r="A18" s="3">
        <v>46118</v>
      </c>
      <c r="B18" s="4" t="s">
        <v>41</v>
      </c>
      <c r="C18" s="4"/>
      <c r="D18" s="5" t="s">
        <v>2220</v>
      </c>
      <c r="E18" s="6" t="s">
        <v>2172</v>
      </c>
      <c r="F18" s="7" t="s">
        <v>2194</v>
      </c>
      <c r="G18" s="7" t="s">
        <v>2195</v>
      </c>
      <c r="H18" s="4"/>
      <c r="I18" s="4"/>
      <c r="J18" s="4"/>
      <c r="K18" s="4"/>
      <c r="L18" s="4"/>
      <c r="M18" s="4"/>
      <c r="N18" s="4"/>
      <c r="O18" s="4"/>
      <c r="P18" s="4"/>
      <c r="Q18" s="4"/>
      <c r="R18" s="4"/>
      <c r="S18" s="4"/>
      <c r="T18" s="4"/>
      <c r="U18" s="4"/>
      <c r="V18" s="4"/>
      <c r="W18" s="4"/>
      <c r="X18" s="4"/>
      <c r="Y18" s="4"/>
      <c r="Z18" s="4"/>
      <c r="AA18" s="4"/>
      <c r="AB18" s="8"/>
      <c r="AC18" s="4" t="s">
        <v>41</v>
      </c>
      <c r="AD18" s="4"/>
      <c r="AE18" s="4"/>
      <c r="AF18" s="4"/>
      <c r="AG18" s="4"/>
      <c r="AH18" s="4"/>
      <c r="AI18" s="4"/>
      <c r="AJ18" s="4"/>
      <c r="AK18" s="4"/>
      <c r="AL18" s="4"/>
      <c r="AM18" s="4"/>
      <c r="AN18" s="7"/>
    </row>
    <row r="19" spans="1:40" ht="67.5">
      <c r="A19" s="3">
        <v>46118</v>
      </c>
      <c r="B19" s="4"/>
      <c r="C19" s="4" t="s">
        <v>41</v>
      </c>
      <c r="D19" s="5" t="s">
        <v>2282</v>
      </c>
      <c r="E19" s="6" t="s">
        <v>2172</v>
      </c>
      <c r="F19" s="7" t="s">
        <v>2196</v>
      </c>
      <c r="G19" s="7" t="s">
        <v>2197</v>
      </c>
      <c r="H19" s="4"/>
      <c r="I19" s="4"/>
      <c r="J19" s="4"/>
      <c r="K19" s="4"/>
      <c r="L19" s="4"/>
      <c r="M19" s="4"/>
      <c r="N19" s="4"/>
      <c r="O19" s="4"/>
      <c r="P19" s="4"/>
      <c r="Q19" s="4"/>
      <c r="R19" s="4"/>
      <c r="S19" s="4"/>
      <c r="T19" s="4"/>
      <c r="U19" s="4"/>
      <c r="V19" s="4"/>
      <c r="W19" s="4"/>
      <c r="X19" s="4"/>
      <c r="Y19" s="4"/>
      <c r="Z19" s="4"/>
      <c r="AA19" s="4"/>
      <c r="AB19" s="8"/>
      <c r="AC19" s="4"/>
      <c r="AD19" s="4"/>
      <c r="AE19" s="4"/>
      <c r="AF19" s="4"/>
      <c r="AG19" s="4"/>
      <c r="AH19" s="4"/>
      <c r="AI19" s="4" t="s">
        <v>41</v>
      </c>
      <c r="AJ19" s="4"/>
      <c r="AK19" s="4"/>
      <c r="AL19" s="4"/>
      <c r="AM19" s="4"/>
      <c r="AN19" s="7"/>
    </row>
    <row r="20" spans="1:40" ht="67.5">
      <c r="A20" s="3">
        <v>46119</v>
      </c>
      <c r="B20" s="4" t="s">
        <v>41</v>
      </c>
      <c r="C20" s="4"/>
      <c r="D20" s="5">
        <v>3473</v>
      </c>
      <c r="E20" s="6" t="s">
        <v>2198</v>
      </c>
      <c r="F20" s="7" t="s">
        <v>2199</v>
      </c>
      <c r="G20" s="7" t="s">
        <v>2200</v>
      </c>
      <c r="H20" s="4" t="s">
        <v>41</v>
      </c>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c r="AJ20" s="4"/>
      <c r="AK20" s="4"/>
      <c r="AL20" s="4"/>
      <c r="AM20" s="4"/>
      <c r="AN20" s="7"/>
    </row>
    <row r="21" spans="1:40" ht="54">
      <c r="A21" s="3">
        <v>46119</v>
      </c>
      <c r="B21" s="4"/>
      <c r="C21" s="4"/>
      <c r="D21" s="5">
        <v>3475</v>
      </c>
      <c r="E21" s="6" t="s">
        <v>2198</v>
      </c>
      <c r="F21" s="7" t="s">
        <v>2201</v>
      </c>
      <c r="G21" s="7" t="s">
        <v>2202</v>
      </c>
      <c r="H21" s="4" t="s">
        <v>41</v>
      </c>
      <c r="I21" s="4"/>
      <c r="J21" s="4"/>
      <c r="K21" s="4"/>
      <c r="L21" s="4"/>
      <c r="M21" s="4"/>
      <c r="N21" s="4"/>
      <c r="O21" s="4"/>
      <c r="P21" s="4"/>
      <c r="Q21" s="4"/>
      <c r="R21" s="4"/>
      <c r="S21" s="4"/>
      <c r="T21" s="4"/>
      <c r="U21" s="4"/>
      <c r="V21" s="4"/>
      <c r="W21" s="4"/>
      <c r="X21" s="4"/>
      <c r="Y21" s="4"/>
      <c r="Z21" s="4"/>
      <c r="AA21" s="4"/>
      <c r="AB21" s="8"/>
      <c r="AC21" s="4"/>
      <c r="AD21" s="4"/>
      <c r="AE21" s="4"/>
      <c r="AF21" s="4"/>
      <c r="AG21" s="4"/>
      <c r="AH21" s="4"/>
      <c r="AI21" s="4"/>
      <c r="AJ21" s="4"/>
      <c r="AK21" s="4"/>
      <c r="AL21" s="4"/>
      <c r="AM21" s="4"/>
      <c r="AN21" s="7"/>
    </row>
    <row r="22" spans="1:40" ht="27">
      <c r="A22" s="3">
        <v>46119</v>
      </c>
      <c r="B22" s="4" t="s">
        <v>41</v>
      </c>
      <c r="C22" s="4"/>
      <c r="D22" s="5" t="s">
        <v>2220</v>
      </c>
      <c r="E22" s="6" t="s">
        <v>1105</v>
      </c>
      <c r="F22" s="7" t="s">
        <v>2199</v>
      </c>
      <c r="G22" s="7" t="s">
        <v>2203</v>
      </c>
      <c r="H22" s="4"/>
      <c r="I22" s="4"/>
      <c r="J22" s="4"/>
      <c r="K22" s="4"/>
      <c r="L22" s="4"/>
      <c r="M22" s="4"/>
      <c r="N22" s="4"/>
      <c r="O22" s="4"/>
      <c r="P22" s="4"/>
      <c r="Q22" s="4"/>
      <c r="R22" s="4"/>
      <c r="S22" s="4"/>
      <c r="T22" s="4"/>
      <c r="U22" s="4"/>
      <c r="V22" s="4"/>
      <c r="W22" s="4"/>
      <c r="X22" s="4"/>
      <c r="Y22" s="4"/>
      <c r="Z22" s="4"/>
      <c r="AA22" s="4"/>
      <c r="AB22" s="8"/>
      <c r="AC22" s="4" t="s">
        <v>41</v>
      </c>
      <c r="AD22" s="4"/>
      <c r="AE22" s="4"/>
      <c r="AF22" s="4"/>
      <c r="AG22" s="4"/>
      <c r="AH22" s="4"/>
      <c r="AI22" s="4"/>
      <c r="AJ22" s="4"/>
      <c r="AK22" s="4"/>
      <c r="AL22" s="4"/>
      <c r="AM22" s="4"/>
      <c r="AN22" s="7"/>
    </row>
    <row r="23" spans="1:40" ht="27">
      <c r="A23" s="3">
        <v>46119</v>
      </c>
      <c r="B23" s="4"/>
      <c r="C23" s="4"/>
      <c r="D23" s="5" t="s">
        <v>2220</v>
      </c>
      <c r="E23" s="6" t="s">
        <v>1105</v>
      </c>
      <c r="F23" s="7" t="s">
        <v>2201</v>
      </c>
      <c r="G23" s="7" t="s">
        <v>2204</v>
      </c>
      <c r="H23" s="4"/>
      <c r="I23" s="4"/>
      <c r="J23" s="4"/>
      <c r="K23" s="4"/>
      <c r="L23" s="4"/>
      <c r="M23" s="4"/>
      <c r="N23" s="4"/>
      <c r="O23" s="4"/>
      <c r="P23" s="4"/>
      <c r="Q23" s="4"/>
      <c r="R23" s="4"/>
      <c r="S23" s="4"/>
      <c r="T23" s="4"/>
      <c r="U23" s="4"/>
      <c r="V23" s="4"/>
      <c r="W23" s="4"/>
      <c r="X23" s="4"/>
      <c r="Y23" s="4"/>
      <c r="Z23" s="4"/>
      <c r="AA23" s="4"/>
      <c r="AB23" s="8"/>
      <c r="AC23" s="4" t="s">
        <v>41</v>
      </c>
      <c r="AD23" s="4"/>
      <c r="AE23" s="4"/>
      <c r="AF23" s="4"/>
      <c r="AG23" s="4"/>
      <c r="AH23" s="4"/>
      <c r="AI23" s="4"/>
      <c r="AJ23" s="4"/>
      <c r="AK23" s="4"/>
      <c r="AL23" s="4"/>
      <c r="AM23" s="4"/>
      <c r="AN23" s="7"/>
    </row>
    <row r="24" spans="1:40" ht="54">
      <c r="A24" s="3">
        <v>46120</v>
      </c>
      <c r="B24" s="4"/>
      <c r="C24" s="4" t="s">
        <v>41</v>
      </c>
      <c r="D24" s="5" t="s">
        <v>2282</v>
      </c>
      <c r="E24" s="6" t="s">
        <v>807</v>
      </c>
      <c r="F24" s="7" t="s">
        <v>2205</v>
      </c>
      <c r="G24" s="7" t="s">
        <v>2207</v>
      </c>
      <c r="H24" s="4"/>
      <c r="I24" s="4"/>
      <c r="J24" s="4"/>
      <c r="K24" s="4"/>
      <c r="L24" s="4"/>
      <c r="M24" s="4"/>
      <c r="N24" s="4"/>
      <c r="O24" s="4"/>
      <c r="P24" s="4"/>
      <c r="Q24" s="4"/>
      <c r="R24" s="4"/>
      <c r="S24" s="4"/>
      <c r="T24" s="4"/>
      <c r="U24" s="4"/>
      <c r="V24" s="4"/>
      <c r="W24" s="4"/>
      <c r="X24" s="4"/>
      <c r="Y24" s="4"/>
      <c r="Z24" s="4"/>
      <c r="AA24" s="4"/>
      <c r="AB24" s="8"/>
      <c r="AC24" s="4"/>
      <c r="AD24" s="4"/>
      <c r="AE24" s="4"/>
      <c r="AF24" s="4"/>
      <c r="AG24" s="4"/>
      <c r="AH24" s="4"/>
      <c r="AI24" s="4" t="s">
        <v>94</v>
      </c>
      <c r="AJ24" s="4"/>
      <c r="AK24" s="4"/>
      <c r="AL24" s="4"/>
      <c r="AM24" s="4"/>
      <c r="AN24" s="7"/>
    </row>
    <row r="25" spans="1:40" ht="27">
      <c r="A25" s="3">
        <v>46120</v>
      </c>
      <c r="B25" s="4"/>
      <c r="C25" s="4" t="s">
        <v>41</v>
      </c>
      <c r="D25" s="5" t="s">
        <v>2220</v>
      </c>
      <c r="E25" s="6" t="s">
        <v>807</v>
      </c>
      <c r="F25" s="7" t="s">
        <v>2206</v>
      </c>
      <c r="G25" s="7" t="s">
        <v>2208</v>
      </c>
      <c r="H25" s="4"/>
      <c r="I25" s="4"/>
      <c r="J25" s="4"/>
      <c r="K25" s="4"/>
      <c r="L25" s="4"/>
      <c r="M25" s="4"/>
      <c r="N25" s="4"/>
      <c r="O25" s="4"/>
      <c r="P25" s="4"/>
      <c r="Q25" s="4"/>
      <c r="R25" s="4"/>
      <c r="S25" s="4"/>
      <c r="T25" s="4"/>
      <c r="U25" s="4"/>
      <c r="V25" s="4"/>
      <c r="W25" s="4"/>
      <c r="X25" s="4"/>
      <c r="Y25" s="4"/>
      <c r="Z25" s="4"/>
      <c r="AA25" s="4"/>
      <c r="AB25" s="8"/>
      <c r="AC25" s="4" t="s">
        <v>41</v>
      </c>
      <c r="AD25" s="4"/>
      <c r="AE25" s="4"/>
      <c r="AF25" s="4"/>
      <c r="AG25" s="4"/>
      <c r="AH25" s="4"/>
      <c r="AI25" s="4"/>
      <c r="AJ25" s="4"/>
      <c r="AK25" s="4"/>
      <c r="AL25" s="4"/>
      <c r="AM25" s="4"/>
      <c r="AN25" s="7"/>
    </row>
    <row r="26" spans="1:40" ht="54">
      <c r="A26" s="3">
        <v>46120</v>
      </c>
      <c r="B26" s="4"/>
      <c r="C26" s="4" t="s">
        <v>41</v>
      </c>
      <c r="D26" s="5">
        <v>3476</v>
      </c>
      <c r="E26" s="6" t="s">
        <v>807</v>
      </c>
      <c r="F26" s="7" t="s">
        <v>2209</v>
      </c>
      <c r="G26" s="7" t="s">
        <v>2210</v>
      </c>
      <c r="H26" s="4"/>
      <c r="I26" s="4"/>
      <c r="J26" s="4"/>
      <c r="K26" s="4"/>
      <c r="L26" s="4"/>
      <c r="M26" s="4"/>
      <c r="N26" s="4"/>
      <c r="O26" s="4"/>
      <c r="P26" s="4"/>
      <c r="Q26" s="4"/>
      <c r="R26" s="4"/>
      <c r="S26" s="4"/>
      <c r="T26" s="4"/>
      <c r="U26" s="4"/>
      <c r="V26" s="4"/>
      <c r="W26" s="4"/>
      <c r="X26" s="4"/>
      <c r="Y26" s="4"/>
      <c r="Z26" s="4"/>
      <c r="AA26" s="4" t="s">
        <v>41</v>
      </c>
      <c r="AB26" s="8"/>
      <c r="AC26" s="4"/>
      <c r="AD26" s="4"/>
      <c r="AE26" s="4"/>
      <c r="AF26" s="4"/>
      <c r="AG26" s="4"/>
      <c r="AH26" s="4"/>
      <c r="AI26" s="4"/>
      <c r="AJ26" s="4"/>
      <c r="AK26" s="4"/>
      <c r="AL26" s="4"/>
      <c r="AM26" s="4"/>
      <c r="AN26" s="7"/>
    </row>
    <row r="27" spans="1:40" ht="54">
      <c r="A27" s="3">
        <v>46120</v>
      </c>
      <c r="B27" s="4"/>
      <c r="C27" s="4" t="s">
        <v>41</v>
      </c>
      <c r="D27" s="5">
        <v>3477</v>
      </c>
      <c r="E27" s="6" t="s">
        <v>2198</v>
      </c>
      <c r="F27" s="7" t="s">
        <v>2211</v>
      </c>
      <c r="G27" s="7" t="s">
        <v>2212</v>
      </c>
      <c r="H27" s="4" t="s">
        <v>41</v>
      </c>
      <c r="I27" s="4"/>
      <c r="J27" s="4"/>
      <c r="K27" s="4"/>
      <c r="L27" s="4"/>
      <c r="M27" s="4"/>
      <c r="N27" s="4"/>
      <c r="O27" s="4"/>
      <c r="P27" s="4"/>
      <c r="Q27" s="4"/>
      <c r="R27" s="4"/>
      <c r="S27" s="4"/>
      <c r="T27" s="4"/>
      <c r="U27" s="4"/>
      <c r="V27" s="4"/>
      <c r="W27" s="4"/>
      <c r="X27" s="4"/>
      <c r="Y27" s="4"/>
      <c r="Z27" s="4"/>
      <c r="AA27" s="4"/>
      <c r="AB27" s="8"/>
      <c r="AC27" s="4"/>
      <c r="AD27" s="4"/>
      <c r="AE27" s="4"/>
      <c r="AF27" s="4"/>
      <c r="AG27" s="4"/>
      <c r="AH27" s="4"/>
      <c r="AI27" s="4"/>
      <c r="AJ27" s="4"/>
      <c r="AK27" s="4"/>
      <c r="AL27" s="4"/>
      <c r="AM27" s="4"/>
      <c r="AN27" s="7"/>
    </row>
    <row r="28" spans="1:40" ht="40.5">
      <c r="A28" s="3">
        <v>46120</v>
      </c>
      <c r="B28" s="3"/>
      <c r="C28" s="4" t="s">
        <v>41</v>
      </c>
      <c r="D28" s="5">
        <v>3478</v>
      </c>
      <c r="E28" s="6" t="s">
        <v>807</v>
      </c>
      <c r="F28" s="7" t="s">
        <v>2213</v>
      </c>
      <c r="G28" s="7" t="s">
        <v>2214</v>
      </c>
      <c r="H28" s="4"/>
      <c r="I28" s="4"/>
      <c r="J28" s="4"/>
      <c r="K28" s="4"/>
      <c r="L28" s="4"/>
      <c r="M28" s="4"/>
      <c r="N28" s="4"/>
      <c r="O28" s="4"/>
      <c r="P28" s="4"/>
      <c r="Q28" s="4"/>
      <c r="R28" s="4"/>
      <c r="S28" s="4"/>
      <c r="T28" s="4"/>
      <c r="U28" s="4"/>
      <c r="V28" s="4"/>
      <c r="W28" s="4"/>
      <c r="X28" s="4"/>
      <c r="Y28" s="4"/>
      <c r="Z28" s="4"/>
      <c r="AA28" s="4" t="s">
        <v>41</v>
      </c>
      <c r="AB28" s="8"/>
      <c r="AC28" s="4"/>
      <c r="AD28" s="4"/>
      <c r="AE28" s="4"/>
      <c r="AF28" s="4"/>
      <c r="AG28" s="4"/>
      <c r="AH28" s="4"/>
      <c r="AI28" s="4"/>
      <c r="AJ28" s="4"/>
      <c r="AK28" s="4"/>
      <c r="AL28" s="4"/>
      <c r="AM28" s="4"/>
      <c r="AN28" s="7"/>
    </row>
    <row r="29" spans="1:40" ht="54">
      <c r="A29" s="3">
        <v>46122</v>
      </c>
      <c r="B29" s="66"/>
      <c r="C29" s="66" t="s">
        <v>41</v>
      </c>
      <c r="D29" s="66">
        <v>3479</v>
      </c>
      <c r="E29" s="6" t="s">
        <v>2198</v>
      </c>
      <c r="F29" s="7" t="s">
        <v>2215</v>
      </c>
      <c r="G29" s="7" t="s">
        <v>2216</v>
      </c>
      <c r="H29" s="4"/>
      <c r="I29" s="4"/>
      <c r="J29" s="4"/>
      <c r="K29" s="4"/>
      <c r="L29" s="4"/>
      <c r="M29" s="4"/>
      <c r="N29" s="4"/>
      <c r="O29" s="4"/>
      <c r="P29" s="4"/>
      <c r="Q29" s="4"/>
      <c r="R29" s="4" t="s">
        <v>41</v>
      </c>
      <c r="S29" s="4"/>
      <c r="T29" s="4"/>
      <c r="U29" s="4"/>
      <c r="V29" s="4"/>
      <c r="W29" s="4"/>
      <c r="X29" s="4"/>
      <c r="Y29" s="4"/>
      <c r="Z29" s="4"/>
      <c r="AA29" s="4"/>
      <c r="AB29" s="8"/>
      <c r="AC29" s="4"/>
      <c r="AD29" s="4"/>
      <c r="AE29" s="4"/>
      <c r="AF29" s="4"/>
      <c r="AG29" s="4"/>
      <c r="AH29" s="4"/>
      <c r="AI29" s="4"/>
      <c r="AJ29" s="4"/>
      <c r="AK29" s="4"/>
      <c r="AL29" s="4"/>
      <c r="AM29" s="4"/>
      <c r="AN29" s="7"/>
    </row>
    <row r="30" spans="1:40" ht="67.5">
      <c r="A30" s="3">
        <v>46124</v>
      </c>
      <c r="B30" s="4"/>
      <c r="C30" s="66" t="s">
        <v>94</v>
      </c>
      <c r="D30" s="5">
        <v>3480</v>
      </c>
      <c r="E30" s="6" t="s">
        <v>419</v>
      </c>
      <c r="F30" s="7" t="s">
        <v>2218</v>
      </c>
      <c r="G30" s="7" t="s">
        <v>2217</v>
      </c>
      <c r="H30" s="4" t="s">
        <v>41</v>
      </c>
      <c r="I30" s="4"/>
      <c r="J30" s="4"/>
      <c r="K30" s="4"/>
      <c r="L30" s="4"/>
      <c r="M30" s="4"/>
      <c r="N30" s="4"/>
      <c r="O30" s="4"/>
      <c r="P30" s="4"/>
      <c r="Q30" s="4"/>
      <c r="R30" s="4"/>
      <c r="S30" s="4"/>
      <c r="T30" s="4"/>
      <c r="U30" s="4"/>
      <c r="V30" s="4"/>
      <c r="W30" s="4"/>
      <c r="X30" s="4"/>
      <c r="Y30" s="4"/>
      <c r="Z30" s="4"/>
      <c r="AA30" s="4"/>
      <c r="AB30" s="8"/>
      <c r="AC30" s="4"/>
      <c r="AD30" s="4"/>
      <c r="AE30" s="4"/>
      <c r="AF30" s="4"/>
      <c r="AG30" s="4"/>
      <c r="AH30" s="4"/>
      <c r="AI30" s="4"/>
      <c r="AJ30" s="4"/>
      <c r="AK30" s="4"/>
      <c r="AL30" s="4"/>
      <c r="AM30" s="4"/>
      <c r="AN30" s="7"/>
    </row>
    <row r="31" spans="1:40" ht="27">
      <c r="A31" s="3">
        <v>46124</v>
      </c>
      <c r="B31" s="4" t="s">
        <v>41</v>
      </c>
      <c r="C31" s="4"/>
      <c r="D31" s="5" t="s">
        <v>2220</v>
      </c>
      <c r="E31" s="6" t="s">
        <v>419</v>
      </c>
      <c r="F31" s="7" t="s">
        <v>2218</v>
      </c>
      <c r="G31" s="7" t="s">
        <v>2219</v>
      </c>
      <c r="H31" s="66"/>
      <c r="I31" s="4"/>
      <c r="J31" s="4"/>
      <c r="K31" s="4"/>
      <c r="L31" s="4"/>
      <c r="M31" s="4"/>
      <c r="N31" s="4"/>
      <c r="O31" s="4"/>
      <c r="P31" s="4"/>
      <c r="Q31" s="4"/>
      <c r="R31" s="4"/>
      <c r="S31" s="4"/>
      <c r="T31" s="4"/>
      <c r="U31" s="4"/>
      <c r="V31" s="4"/>
      <c r="W31" s="4"/>
      <c r="X31" s="4"/>
      <c r="Y31" s="4"/>
      <c r="Z31" s="4"/>
      <c r="AA31" s="4"/>
      <c r="AB31" s="8"/>
      <c r="AC31" s="4" t="s">
        <v>41</v>
      </c>
      <c r="AD31" s="4"/>
      <c r="AE31" s="4"/>
      <c r="AF31" s="4"/>
      <c r="AG31" s="4"/>
      <c r="AH31" s="4"/>
      <c r="AI31" s="4"/>
      <c r="AJ31" s="4"/>
      <c r="AK31" s="4"/>
      <c r="AL31" s="4"/>
      <c r="AM31" s="4"/>
      <c r="AN31" s="7"/>
    </row>
    <row r="32" spans="1:40" ht="27">
      <c r="A32" s="3">
        <v>46125</v>
      </c>
      <c r="B32" s="4" t="s">
        <v>94</v>
      </c>
      <c r="C32" s="4"/>
      <c r="D32" s="5" t="s">
        <v>2282</v>
      </c>
      <c r="E32" s="6" t="s">
        <v>419</v>
      </c>
      <c r="F32" s="7" t="s">
        <v>2283</v>
      </c>
      <c r="G32" s="7" t="s">
        <v>2221</v>
      </c>
      <c r="H32" s="66"/>
      <c r="I32" s="4"/>
      <c r="J32" s="4"/>
      <c r="K32" s="4"/>
      <c r="L32" s="4"/>
      <c r="M32" s="4"/>
      <c r="N32" s="4"/>
      <c r="O32" s="4"/>
      <c r="P32" s="4"/>
      <c r="Q32" s="4"/>
      <c r="R32" s="4"/>
      <c r="S32" s="4"/>
      <c r="T32" s="4"/>
      <c r="U32" s="4"/>
      <c r="V32" s="4"/>
      <c r="W32" s="4"/>
      <c r="X32" s="4"/>
      <c r="Y32" s="4"/>
      <c r="Z32" s="4"/>
      <c r="AA32" s="4"/>
      <c r="AB32" s="8"/>
      <c r="AC32" s="4"/>
      <c r="AD32" s="4"/>
      <c r="AE32" s="4"/>
      <c r="AF32" s="4"/>
      <c r="AG32" s="4"/>
      <c r="AH32" s="4"/>
      <c r="AI32" s="4"/>
      <c r="AJ32" s="4"/>
      <c r="AK32" s="4" t="s">
        <v>41</v>
      </c>
      <c r="AL32" s="4"/>
      <c r="AM32" s="4"/>
      <c r="AN32" s="7"/>
    </row>
    <row r="33" spans="1:40" ht="27">
      <c r="A33" s="3">
        <v>46125</v>
      </c>
      <c r="B33" s="4"/>
      <c r="C33" s="4" t="s">
        <v>41</v>
      </c>
      <c r="D33" s="5" t="s">
        <v>2282</v>
      </c>
      <c r="E33" s="6" t="s">
        <v>419</v>
      </c>
      <c r="F33" s="7" t="s">
        <v>2284</v>
      </c>
      <c r="G33" s="7" t="s">
        <v>2222</v>
      </c>
      <c r="H33" s="4"/>
      <c r="I33" s="4"/>
      <c r="J33" s="4"/>
      <c r="K33" s="4"/>
      <c r="L33" s="4"/>
      <c r="M33" s="4"/>
      <c r="N33" s="4"/>
      <c r="O33" s="4"/>
      <c r="P33" s="4"/>
      <c r="Q33" s="4"/>
      <c r="R33" s="4"/>
      <c r="S33" s="4"/>
      <c r="T33" s="4"/>
      <c r="U33" s="4"/>
      <c r="V33" s="4"/>
      <c r="W33" s="4"/>
      <c r="X33" s="4"/>
      <c r="Y33" s="4"/>
      <c r="Z33" s="4"/>
      <c r="AA33" s="4"/>
      <c r="AB33" s="8"/>
      <c r="AC33" s="4"/>
      <c r="AD33" s="4"/>
      <c r="AE33" s="4"/>
      <c r="AF33" s="4"/>
      <c r="AG33" s="4"/>
      <c r="AH33" s="4"/>
      <c r="AI33" s="4"/>
      <c r="AJ33" s="4" t="s">
        <v>41</v>
      </c>
      <c r="AK33" s="4"/>
      <c r="AL33" s="4"/>
      <c r="AM33" s="4"/>
      <c r="AN33" s="7"/>
    </row>
    <row r="34" spans="1:40" ht="40.5">
      <c r="A34" s="3">
        <v>46125</v>
      </c>
      <c r="B34" s="4" t="s">
        <v>41</v>
      </c>
      <c r="C34" s="4"/>
      <c r="D34" s="5" t="s">
        <v>2220</v>
      </c>
      <c r="E34" s="6" t="s">
        <v>414</v>
      </c>
      <c r="F34" s="7" t="s">
        <v>2223</v>
      </c>
      <c r="G34" s="7" t="s">
        <v>2224</v>
      </c>
      <c r="H34" s="4"/>
      <c r="I34" s="4"/>
      <c r="J34" s="4"/>
      <c r="K34" s="4"/>
      <c r="L34" s="4"/>
      <c r="M34" s="4"/>
      <c r="N34" s="4"/>
      <c r="O34" s="4"/>
      <c r="P34" s="4"/>
      <c r="Q34" s="4"/>
      <c r="R34" s="4"/>
      <c r="S34" s="4"/>
      <c r="T34" s="4"/>
      <c r="U34" s="4"/>
      <c r="V34" s="4" t="s">
        <v>41</v>
      </c>
      <c r="W34" s="4"/>
      <c r="X34" s="4"/>
      <c r="Y34" s="4"/>
      <c r="Z34" s="4"/>
      <c r="AA34" s="4"/>
      <c r="AB34" s="8"/>
      <c r="AC34" s="4" t="s">
        <v>41</v>
      </c>
      <c r="AD34" s="4"/>
      <c r="AE34" s="4"/>
      <c r="AF34" s="4"/>
      <c r="AG34" s="4"/>
      <c r="AH34" s="4"/>
      <c r="AI34" s="4"/>
      <c r="AJ34" s="4"/>
      <c r="AK34" s="4"/>
      <c r="AL34" s="4"/>
      <c r="AM34" s="4"/>
      <c r="AN34" s="7"/>
    </row>
    <row r="35" spans="1:40" ht="40.5">
      <c r="A35" s="3">
        <v>46126</v>
      </c>
      <c r="B35" s="4"/>
      <c r="C35" s="4" t="s">
        <v>41</v>
      </c>
      <c r="D35" s="5">
        <v>3481</v>
      </c>
      <c r="E35" s="6" t="s">
        <v>1851</v>
      </c>
      <c r="F35" s="7" t="s">
        <v>2225</v>
      </c>
      <c r="G35" s="7" t="s">
        <v>2226</v>
      </c>
      <c r="H35" s="4"/>
      <c r="I35" s="4"/>
      <c r="J35" s="4"/>
      <c r="K35" s="4"/>
      <c r="L35" s="4"/>
      <c r="M35" s="4"/>
      <c r="N35" s="4"/>
      <c r="O35" s="4"/>
      <c r="P35" s="4"/>
      <c r="Q35" s="4"/>
      <c r="R35" s="4"/>
      <c r="S35" s="4"/>
      <c r="T35" s="4"/>
      <c r="U35" s="4"/>
      <c r="V35" s="4" t="s">
        <v>41</v>
      </c>
      <c r="W35" s="4"/>
      <c r="X35" s="4"/>
      <c r="Y35" s="4"/>
      <c r="Z35" s="4"/>
      <c r="AA35" s="4"/>
      <c r="AB35" s="8"/>
      <c r="AC35" s="4"/>
      <c r="AD35" s="4"/>
      <c r="AE35" s="4"/>
      <c r="AF35" s="4"/>
      <c r="AG35" s="4"/>
      <c r="AH35" s="4"/>
      <c r="AI35" s="4"/>
      <c r="AJ35" s="4"/>
      <c r="AK35" s="4"/>
      <c r="AL35" s="4"/>
      <c r="AM35" s="4"/>
      <c r="AN35" s="7"/>
    </row>
    <row r="36" spans="1:40" ht="40.5">
      <c r="A36" s="3">
        <v>46126</v>
      </c>
      <c r="B36" s="4" t="s">
        <v>41</v>
      </c>
      <c r="C36" s="4"/>
      <c r="D36" s="5" t="s">
        <v>2220</v>
      </c>
      <c r="E36" s="6" t="s">
        <v>419</v>
      </c>
      <c r="F36" s="7" t="s">
        <v>2225</v>
      </c>
      <c r="G36" s="7" t="s">
        <v>2227</v>
      </c>
      <c r="H36" s="4"/>
      <c r="I36" s="4"/>
      <c r="J36" s="4"/>
      <c r="K36" s="4"/>
      <c r="L36" s="4"/>
      <c r="M36" s="4"/>
      <c r="N36" s="4"/>
      <c r="O36" s="4"/>
      <c r="P36" s="4"/>
      <c r="Q36" s="4"/>
      <c r="R36" s="4"/>
      <c r="S36" s="4"/>
      <c r="T36" s="4"/>
      <c r="U36" s="4"/>
      <c r="V36" s="4"/>
      <c r="W36" s="4"/>
      <c r="X36" s="4"/>
      <c r="Y36" s="4"/>
      <c r="Z36" s="4"/>
      <c r="AA36" s="4"/>
      <c r="AB36" s="8"/>
      <c r="AC36" s="4" t="s">
        <v>41</v>
      </c>
      <c r="AD36" s="4"/>
      <c r="AE36" s="4"/>
      <c r="AF36" s="4"/>
      <c r="AG36" s="4"/>
      <c r="AH36" s="4"/>
      <c r="AI36" s="4"/>
      <c r="AJ36" s="4"/>
      <c r="AK36" s="4"/>
      <c r="AL36" s="4"/>
      <c r="AM36" s="4"/>
      <c r="AN36" s="7"/>
    </row>
    <row r="37" spans="1:40" ht="54">
      <c r="A37" s="3">
        <v>46126</v>
      </c>
      <c r="B37" s="4" t="s">
        <v>41</v>
      </c>
      <c r="C37" s="4"/>
      <c r="D37" s="5">
        <v>3482</v>
      </c>
      <c r="E37" s="6" t="s">
        <v>419</v>
      </c>
      <c r="F37" s="7" t="s">
        <v>2231</v>
      </c>
      <c r="G37" s="7" t="s">
        <v>2228</v>
      </c>
      <c r="H37" s="4" t="s">
        <v>41</v>
      </c>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c r="AN37" s="7"/>
    </row>
    <row r="38" spans="1:40" ht="54">
      <c r="A38" s="3">
        <v>46126</v>
      </c>
      <c r="B38" s="4" t="s">
        <v>41</v>
      </c>
      <c r="C38" s="4"/>
      <c r="D38" s="5">
        <v>3483</v>
      </c>
      <c r="E38" s="6" t="s">
        <v>419</v>
      </c>
      <c r="F38" s="7" t="s">
        <v>2229</v>
      </c>
      <c r="G38" s="7" t="s">
        <v>2230</v>
      </c>
      <c r="H38" s="4" t="s">
        <v>41</v>
      </c>
      <c r="I38" s="4"/>
      <c r="J38" s="4"/>
      <c r="K38" s="4"/>
      <c r="L38" s="4"/>
      <c r="M38" s="4"/>
      <c r="N38" s="4"/>
      <c r="O38" s="4"/>
      <c r="P38" s="4"/>
      <c r="Q38" s="4"/>
      <c r="R38" s="4"/>
      <c r="S38" s="4"/>
      <c r="T38" s="4"/>
      <c r="U38" s="4"/>
      <c r="V38" s="4"/>
      <c r="W38" s="4"/>
      <c r="X38" s="4"/>
      <c r="Y38" s="4"/>
      <c r="Z38" s="4"/>
      <c r="AA38" s="4"/>
      <c r="AB38" s="8"/>
      <c r="AC38" s="4"/>
      <c r="AD38" s="4"/>
      <c r="AE38" s="4"/>
      <c r="AF38" s="4"/>
      <c r="AG38" s="4"/>
      <c r="AH38" s="4"/>
      <c r="AI38" s="4"/>
      <c r="AJ38" s="4"/>
      <c r="AK38" s="4"/>
      <c r="AL38" s="4"/>
      <c r="AM38" s="4"/>
      <c r="AN38" s="7"/>
    </row>
    <row r="39" spans="1:40" ht="40.5">
      <c r="A39" s="3">
        <v>46126</v>
      </c>
      <c r="B39" s="4" t="s">
        <v>41</v>
      </c>
      <c r="C39" s="4"/>
      <c r="D39" s="5" t="s">
        <v>2220</v>
      </c>
      <c r="E39" s="6" t="s">
        <v>419</v>
      </c>
      <c r="F39" s="7" t="s">
        <v>2231</v>
      </c>
      <c r="G39" s="7" t="s">
        <v>2232</v>
      </c>
      <c r="H39" s="4"/>
      <c r="I39" s="4"/>
      <c r="J39" s="4"/>
      <c r="K39" s="4"/>
      <c r="L39" s="4"/>
      <c r="M39" s="4"/>
      <c r="N39" s="4"/>
      <c r="O39" s="4"/>
      <c r="P39" s="4"/>
      <c r="Q39" s="4"/>
      <c r="R39" s="4"/>
      <c r="S39" s="4"/>
      <c r="T39" s="4"/>
      <c r="U39" s="4"/>
      <c r="V39" s="4"/>
      <c r="W39" s="4"/>
      <c r="X39" s="4"/>
      <c r="Y39" s="4"/>
      <c r="Z39" s="4"/>
      <c r="AA39" s="4"/>
      <c r="AB39" s="8"/>
      <c r="AC39" s="4" t="s">
        <v>2233</v>
      </c>
      <c r="AD39" s="4"/>
      <c r="AE39" s="4"/>
      <c r="AF39" s="4"/>
      <c r="AG39" s="4"/>
      <c r="AH39" s="4"/>
      <c r="AI39" s="4"/>
      <c r="AJ39" s="4"/>
      <c r="AK39" s="4"/>
      <c r="AL39" s="4"/>
      <c r="AM39" s="4"/>
      <c r="AN39" s="7"/>
    </row>
    <row r="40" spans="1:40" ht="27">
      <c r="A40" s="3">
        <v>46126</v>
      </c>
      <c r="B40" s="4" t="s">
        <v>41</v>
      </c>
      <c r="C40" s="4"/>
      <c r="D40" s="5" t="s">
        <v>2220</v>
      </c>
      <c r="E40" s="6" t="s">
        <v>419</v>
      </c>
      <c r="F40" s="7" t="s">
        <v>2234</v>
      </c>
      <c r="G40" s="7" t="s">
        <v>2235</v>
      </c>
      <c r="H40" s="4"/>
      <c r="I40" s="4"/>
      <c r="J40" s="4"/>
      <c r="K40" s="4"/>
      <c r="L40" s="4"/>
      <c r="M40" s="4"/>
      <c r="N40" s="4"/>
      <c r="O40" s="4"/>
      <c r="P40" s="4"/>
      <c r="Q40" s="4"/>
      <c r="R40" s="4"/>
      <c r="S40" s="4"/>
      <c r="T40" s="4"/>
      <c r="U40" s="4"/>
      <c r="V40" s="4"/>
      <c r="W40" s="4"/>
      <c r="X40" s="4"/>
      <c r="Y40" s="4"/>
      <c r="Z40" s="4"/>
      <c r="AA40" s="4"/>
      <c r="AB40" s="8"/>
      <c r="AC40" s="4" t="s">
        <v>41</v>
      </c>
      <c r="AD40" s="4"/>
      <c r="AE40" s="4"/>
      <c r="AF40" s="4"/>
      <c r="AG40" s="4"/>
      <c r="AH40" s="4"/>
      <c r="AI40" s="4"/>
      <c r="AJ40" s="4"/>
      <c r="AK40" s="4"/>
      <c r="AL40" s="4"/>
      <c r="AM40" s="4"/>
      <c r="AN40" s="7"/>
    </row>
    <row r="41" spans="1:40" ht="54">
      <c r="A41" s="3">
        <v>46127</v>
      </c>
      <c r="B41" s="4"/>
      <c r="C41" s="4" t="s">
        <v>41</v>
      </c>
      <c r="D41" s="5">
        <v>3484</v>
      </c>
      <c r="E41" s="6" t="s">
        <v>2198</v>
      </c>
      <c r="F41" s="7" t="s">
        <v>2236</v>
      </c>
      <c r="G41" s="7" t="s">
        <v>2237</v>
      </c>
      <c r="H41" s="4"/>
      <c r="I41" s="4"/>
      <c r="J41" s="4"/>
      <c r="K41" s="4"/>
      <c r="L41" s="4"/>
      <c r="M41" s="4"/>
      <c r="N41" s="4"/>
      <c r="O41" s="4"/>
      <c r="P41" s="4"/>
      <c r="Q41" s="4"/>
      <c r="R41" s="4"/>
      <c r="S41" s="4"/>
      <c r="T41" s="4"/>
      <c r="U41" s="4"/>
      <c r="V41" s="4"/>
      <c r="W41" s="4" t="s">
        <v>41</v>
      </c>
      <c r="X41" s="4"/>
      <c r="Y41" s="4"/>
      <c r="Z41" s="4"/>
      <c r="AA41" s="4"/>
      <c r="AB41" s="8"/>
      <c r="AC41" s="4"/>
      <c r="AD41" s="4"/>
      <c r="AE41" s="4"/>
      <c r="AF41" s="4"/>
      <c r="AG41" s="4"/>
      <c r="AH41" s="4"/>
      <c r="AI41" s="4"/>
      <c r="AJ41" s="4"/>
      <c r="AK41" s="4"/>
      <c r="AL41" s="4"/>
      <c r="AM41" s="4"/>
      <c r="AN41" s="7"/>
    </row>
    <row r="42" spans="1:40" ht="54">
      <c r="A42" s="3">
        <v>46127</v>
      </c>
      <c r="B42" s="4"/>
      <c r="C42" s="4" t="s">
        <v>41</v>
      </c>
      <c r="D42" s="5">
        <v>3485</v>
      </c>
      <c r="E42" s="6" t="s">
        <v>2198</v>
      </c>
      <c r="F42" s="7" t="s">
        <v>2238</v>
      </c>
      <c r="G42" s="7" t="s">
        <v>2239</v>
      </c>
      <c r="H42" s="4"/>
      <c r="I42" s="4"/>
      <c r="J42" s="4"/>
      <c r="K42" s="4"/>
      <c r="L42" s="4"/>
      <c r="M42" s="4"/>
      <c r="N42" s="4"/>
      <c r="O42" s="4"/>
      <c r="P42" s="4"/>
      <c r="Q42" s="4" t="s">
        <v>41</v>
      </c>
      <c r="R42" s="4"/>
      <c r="S42" s="4"/>
      <c r="T42" s="4"/>
      <c r="U42" s="4"/>
      <c r="V42" s="4"/>
      <c r="W42" s="4"/>
      <c r="X42" s="4"/>
      <c r="Y42" s="4"/>
      <c r="Z42" s="4"/>
      <c r="AA42" s="4"/>
      <c r="AB42" s="8"/>
      <c r="AC42" s="4"/>
      <c r="AD42" s="4"/>
      <c r="AE42" s="4"/>
      <c r="AF42" s="4"/>
      <c r="AG42" s="4"/>
      <c r="AH42" s="4"/>
      <c r="AI42" s="4"/>
      <c r="AJ42" s="4"/>
      <c r="AK42" s="4"/>
      <c r="AL42" s="4"/>
      <c r="AM42" s="4"/>
      <c r="AN42" s="7"/>
    </row>
    <row r="43" spans="1:40" ht="27">
      <c r="A43" s="3">
        <v>46127</v>
      </c>
      <c r="B43" s="4"/>
      <c r="C43" s="4" t="s">
        <v>41</v>
      </c>
      <c r="D43" s="5" t="s">
        <v>2282</v>
      </c>
      <c r="E43" s="6" t="s">
        <v>2198</v>
      </c>
      <c r="F43" s="7"/>
      <c r="G43" s="7" t="s">
        <v>2240</v>
      </c>
      <c r="H43" s="4"/>
      <c r="I43" s="4"/>
      <c r="J43" s="4"/>
      <c r="K43" s="4"/>
      <c r="L43" s="4"/>
      <c r="M43" s="4"/>
      <c r="N43" s="4"/>
      <c r="O43" s="4"/>
      <c r="P43" s="4"/>
      <c r="Q43" s="4"/>
      <c r="R43" s="4"/>
      <c r="S43" s="4"/>
      <c r="T43" s="4"/>
      <c r="U43" s="4"/>
      <c r="V43" s="4"/>
      <c r="W43" s="4"/>
      <c r="X43" s="4"/>
      <c r="Y43" s="4"/>
      <c r="Z43" s="4"/>
      <c r="AA43" s="4"/>
      <c r="AB43" s="8"/>
      <c r="AC43" s="4"/>
      <c r="AD43" s="4"/>
      <c r="AE43" s="4"/>
      <c r="AF43" s="4"/>
      <c r="AG43" s="4"/>
      <c r="AH43" s="4"/>
      <c r="AI43" s="4"/>
      <c r="AJ43" s="4"/>
      <c r="AK43" s="4"/>
      <c r="AL43" s="4"/>
      <c r="AM43" s="4"/>
      <c r="AN43" s="7"/>
    </row>
    <row r="44" spans="1:40" ht="27">
      <c r="A44" s="3">
        <v>46127</v>
      </c>
      <c r="B44" s="4" t="s">
        <v>41</v>
      </c>
      <c r="C44" s="4"/>
      <c r="D44" s="5" t="s">
        <v>2220</v>
      </c>
      <c r="E44" s="6" t="s">
        <v>2172</v>
      </c>
      <c r="F44" s="7" t="s">
        <v>2241</v>
      </c>
      <c r="G44" s="7" t="s">
        <v>2242</v>
      </c>
      <c r="H44" s="4"/>
      <c r="I44" s="4"/>
      <c r="J44" s="4"/>
      <c r="K44" s="4"/>
      <c r="L44" s="4"/>
      <c r="M44" s="4"/>
      <c r="N44" s="4"/>
      <c r="O44" s="4"/>
      <c r="P44" s="4"/>
      <c r="Q44" s="4"/>
      <c r="R44" s="4"/>
      <c r="S44" s="4"/>
      <c r="T44" s="4"/>
      <c r="U44" s="4"/>
      <c r="V44" s="4"/>
      <c r="W44" s="4"/>
      <c r="X44" s="4"/>
      <c r="Y44" s="4"/>
      <c r="Z44" s="4"/>
      <c r="AA44" s="4"/>
      <c r="AB44" s="8"/>
      <c r="AC44" s="4" t="s">
        <v>41</v>
      </c>
      <c r="AD44" s="4"/>
      <c r="AE44" s="4"/>
      <c r="AF44" s="4"/>
      <c r="AG44" s="4"/>
      <c r="AH44" s="4"/>
      <c r="AI44" s="4"/>
      <c r="AJ44" s="4" t="s">
        <v>41</v>
      </c>
      <c r="AK44" s="4"/>
      <c r="AL44" s="4"/>
      <c r="AM44" s="4"/>
      <c r="AN44" s="7"/>
    </row>
    <row r="45" spans="1:40" ht="40.5">
      <c r="A45" s="3">
        <v>46128</v>
      </c>
      <c r="B45" s="4"/>
      <c r="C45" s="4" t="s">
        <v>41</v>
      </c>
      <c r="D45" s="5">
        <v>3486</v>
      </c>
      <c r="E45" s="6" t="s">
        <v>419</v>
      </c>
      <c r="F45" s="7" t="s">
        <v>2243</v>
      </c>
      <c r="G45" s="7" t="s">
        <v>2244</v>
      </c>
      <c r="H45" s="4"/>
      <c r="I45" s="4"/>
      <c r="J45" s="4"/>
      <c r="K45" s="4"/>
      <c r="L45" s="4"/>
      <c r="M45" s="4"/>
      <c r="N45" s="4"/>
      <c r="O45" s="4"/>
      <c r="P45" s="4"/>
      <c r="Q45" s="4"/>
      <c r="R45" s="4"/>
      <c r="S45" s="4"/>
      <c r="T45" s="4"/>
      <c r="U45" s="4"/>
      <c r="V45" s="4" t="s">
        <v>41</v>
      </c>
      <c r="W45" s="4"/>
      <c r="X45" s="4"/>
      <c r="Y45" s="4"/>
      <c r="Z45" s="4"/>
      <c r="AA45" s="4"/>
      <c r="AB45" s="8"/>
      <c r="AC45" s="4"/>
      <c r="AD45" s="4"/>
      <c r="AE45" s="4"/>
      <c r="AF45" s="4"/>
      <c r="AG45" s="4"/>
      <c r="AH45" s="4"/>
      <c r="AI45" s="4"/>
      <c r="AJ45" s="4"/>
      <c r="AK45" s="4"/>
      <c r="AL45" s="4"/>
      <c r="AM45" s="4"/>
      <c r="AN45" s="7"/>
    </row>
    <row r="46" spans="1:40" ht="40.5">
      <c r="A46" s="92">
        <v>46128</v>
      </c>
      <c r="B46" s="91"/>
      <c r="C46" s="91" t="s">
        <v>41</v>
      </c>
      <c r="D46" s="91" t="s">
        <v>2220</v>
      </c>
      <c r="E46" s="6" t="s">
        <v>463</v>
      </c>
      <c r="F46" s="7" t="s">
        <v>2252</v>
      </c>
      <c r="G46" s="7" t="s">
        <v>2253</v>
      </c>
      <c r="H46" s="10"/>
      <c r="I46" s="10"/>
      <c r="J46" s="10"/>
      <c r="K46" s="10"/>
      <c r="L46" s="10"/>
      <c r="M46" s="10"/>
      <c r="N46" s="10"/>
      <c r="O46" s="10"/>
      <c r="P46" s="10"/>
      <c r="Q46" s="10"/>
      <c r="R46" s="10"/>
      <c r="S46" s="10"/>
      <c r="T46" s="10"/>
      <c r="U46" s="10"/>
      <c r="V46" s="10" t="s">
        <v>41</v>
      </c>
      <c r="W46" s="10"/>
      <c r="X46" s="10"/>
      <c r="Y46" s="10"/>
      <c r="Z46" s="10"/>
      <c r="AA46" s="10"/>
      <c r="AB46" s="10"/>
      <c r="AC46" s="10"/>
      <c r="AD46" s="10"/>
      <c r="AE46" s="10"/>
      <c r="AF46" s="10"/>
      <c r="AG46" s="10"/>
      <c r="AH46" s="10"/>
      <c r="AI46" s="10"/>
      <c r="AJ46" s="10"/>
      <c r="AK46" s="10"/>
      <c r="AL46" s="10"/>
      <c r="AM46" s="10"/>
      <c r="AN46" s="10"/>
    </row>
    <row r="47" spans="1:40" ht="54">
      <c r="A47" s="3">
        <v>46129</v>
      </c>
      <c r="B47" s="4"/>
      <c r="C47" s="4" t="s">
        <v>41</v>
      </c>
      <c r="D47" s="5">
        <v>3487</v>
      </c>
      <c r="E47" s="6" t="s">
        <v>463</v>
      </c>
      <c r="F47" s="7" t="s">
        <v>2248</v>
      </c>
      <c r="G47" s="7" t="s">
        <v>2247</v>
      </c>
      <c r="H47" s="4" t="s">
        <v>41</v>
      </c>
      <c r="I47" s="4"/>
      <c r="J47" s="4"/>
      <c r="K47" s="4"/>
      <c r="L47" s="4"/>
      <c r="M47" s="4"/>
      <c r="N47" s="4"/>
      <c r="O47" s="4"/>
      <c r="P47" s="4"/>
      <c r="Q47" s="4"/>
      <c r="R47" s="4"/>
      <c r="S47" s="4"/>
      <c r="T47" s="4"/>
      <c r="U47" s="4"/>
      <c r="V47" s="4"/>
      <c r="W47" s="4"/>
      <c r="X47" s="4"/>
      <c r="Y47" s="4"/>
      <c r="Z47" s="4"/>
      <c r="AA47" s="4"/>
      <c r="AB47" s="8"/>
      <c r="AC47" s="4"/>
      <c r="AD47" s="4"/>
      <c r="AE47" s="4"/>
      <c r="AF47" s="4"/>
      <c r="AG47" s="4"/>
      <c r="AH47" s="4"/>
      <c r="AI47" s="4"/>
      <c r="AJ47" s="4"/>
      <c r="AK47" s="4"/>
      <c r="AL47" s="4"/>
      <c r="AM47" s="4"/>
      <c r="AN47" s="7"/>
    </row>
    <row r="48" spans="1:40" ht="54">
      <c r="A48" s="3">
        <v>46129</v>
      </c>
      <c r="B48" s="4" t="s">
        <v>41</v>
      </c>
      <c r="C48" s="4"/>
      <c r="D48" s="5" t="s">
        <v>2220</v>
      </c>
      <c r="E48" s="6" t="s">
        <v>807</v>
      </c>
      <c r="F48" s="7" t="s">
        <v>2249</v>
      </c>
      <c r="G48" s="7" t="s">
        <v>2254</v>
      </c>
      <c r="H48" s="4"/>
      <c r="I48" s="4"/>
      <c r="J48" s="4"/>
      <c r="K48" s="4"/>
      <c r="L48" s="4"/>
      <c r="M48" s="4"/>
      <c r="N48" s="4"/>
      <c r="O48" s="4"/>
      <c r="P48" s="4"/>
      <c r="Q48" s="4"/>
      <c r="R48" s="4"/>
      <c r="S48" s="4"/>
      <c r="T48" s="4"/>
      <c r="U48" s="4"/>
      <c r="V48" s="4" t="s">
        <v>41</v>
      </c>
      <c r="W48" s="4"/>
      <c r="X48" s="4"/>
      <c r="Y48" s="4"/>
      <c r="Z48" s="4"/>
      <c r="AA48" s="4"/>
      <c r="AB48" s="8"/>
      <c r="AC48" s="4" t="s">
        <v>41</v>
      </c>
      <c r="AD48" s="4"/>
      <c r="AE48" s="4"/>
      <c r="AF48" s="4"/>
      <c r="AG48" s="4"/>
      <c r="AH48" s="4"/>
      <c r="AI48" s="4"/>
      <c r="AJ48" s="4"/>
      <c r="AK48" s="4"/>
      <c r="AL48" s="4"/>
      <c r="AM48" s="4"/>
      <c r="AN48" s="7"/>
    </row>
    <row r="49" spans="1:40" ht="40.5">
      <c r="A49" s="3">
        <v>46129</v>
      </c>
      <c r="B49" s="4"/>
      <c r="C49" s="4" t="s">
        <v>41</v>
      </c>
      <c r="D49" s="5"/>
      <c r="E49" s="6" t="s">
        <v>2245</v>
      </c>
      <c r="F49" s="7" t="s">
        <v>2250</v>
      </c>
      <c r="G49" s="7" t="s">
        <v>2246</v>
      </c>
      <c r="H49" s="4"/>
      <c r="I49" s="4"/>
      <c r="J49" s="4"/>
      <c r="K49" s="4"/>
      <c r="L49" s="4"/>
      <c r="M49" s="4"/>
      <c r="N49" s="4"/>
      <c r="O49" s="4"/>
      <c r="P49" s="4"/>
      <c r="Q49" s="4"/>
      <c r="R49" s="4"/>
      <c r="S49" s="4"/>
      <c r="T49" s="4"/>
      <c r="U49" s="4"/>
      <c r="V49" s="4"/>
      <c r="W49" s="4"/>
      <c r="X49" s="4"/>
      <c r="Y49" s="4"/>
      <c r="Z49" s="4" t="s">
        <v>41</v>
      </c>
      <c r="AA49" s="4"/>
      <c r="AB49" s="8"/>
      <c r="AC49" s="4"/>
      <c r="AD49" s="4"/>
      <c r="AE49" s="4"/>
      <c r="AF49" s="4"/>
      <c r="AG49" s="4"/>
      <c r="AH49" s="4"/>
      <c r="AI49" s="4"/>
      <c r="AJ49" s="4"/>
      <c r="AK49" s="4"/>
      <c r="AL49" s="4"/>
      <c r="AM49" s="4"/>
      <c r="AN49" s="7"/>
    </row>
    <row r="50" spans="1:40" ht="40.5">
      <c r="A50" s="3">
        <v>46129</v>
      </c>
      <c r="B50" s="4" t="s">
        <v>41</v>
      </c>
      <c r="C50" s="4"/>
      <c r="D50" s="5" t="s">
        <v>2220</v>
      </c>
      <c r="E50" s="6" t="s">
        <v>463</v>
      </c>
      <c r="F50" s="7" t="s">
        <v>2255</v>
      </c>
      <c r="G50" s="7" t="s">
        <v>2251</v>
      </c>
      <c r="H50" s="4"/>
      <c r="I50" s="4"/>
      <c r="J50" s="4"/>
      <c r="K50" s="4"/>
      <c r="L50" s="4"/>
      <c r="M50" s="4"/>
      <c r="N50" s="4"/>
      <c r="O50" s="4"/>
      <c r="P50" s="4"/>
      <c r="Q50" s="4"/>
      <c r="R50" s="4"/>
      <c r="S50" s="4"/>
      <c r="T50" s="4"/>
      <c r="U50" s="4"/>
      <c r="V50" s="4" t="s">
        <v>41</v>
      </c>
      <c r="W50" s="4"/>
      <c r="X50" s="4"/>
      <c r="Y50" s="4"/>
      <c r="Z50" s="4"/>
      <c r="AA50" s="4"/>
      <c r="AB50" s="8"/>
      <c r="AC50" s="4"/>
      <c r="AD50" s="4"/>
      <c r="AE50" s="4"/>
      <c r="AF50" s="4"/>
      <c r="AG50" s="4"/>
      <c r="AH50" s="4"/>
      <c r="AI50" s="4"/>
      <c r="AJ50" s="4"/>
      <c r="AK50" s="4"/>
      <c r="AL50" s="4"/>
      <c r="AM50" s="4"/>
      <c r="AN50" s="7"/>
    </row>
    <row r="51" spans="1:40" ht="27">
      <c r="A51" s="3">
        <v>46130</v>
      </c>
      <c r="B51" s="4"/>
      <c r="C51" s="4" t="s">
        <v>41</v>
      </c>
      <c r="D51" s="5"/>
      <c r="E51" s="6" t="s">
        <v>2198</v>
      </c>
      <c r="F51" s="7" t="s">
        <v>2256</v>
      </c>
      <c r="G51" s="7" t="s">
        <v>2257</v>
      </c>
      <c r="H51" s="4"/>
      <c r="I51" s="4"/>
      <c r="J51" s="4"/>
      <c r="K51" s="4"/>
      <c r="L51" s="4"/>
      <c r="M51" s="4"/>
      <c r="N51" s="4"/>
      <c r="O51" s="4"/>
      <c r="P51" s="4"/>
      <c r="Q51" s="4"/>
      <c r="R51" s="4"/>
      <c r="S51" s="4"/>
      <c r="T51" s="4"/>
      <c r="U51" s="4"/>
      <c r="V51" s="4"/>
      <c r="W51" s="4"/>
      <c r="X51" s="4"/>
      <c r="Y51" s="4"/>
      <c r="Z51" s="4"/>
      <c r="AA51" s="4"/>
      <c r="AB51" s="8"/>
      <c r="AC51" s="4"/>
      <c r="AD51" s="4"/>
      <c r="AE51" s="4"/>
      <c r="AF51" s="4"/>
      <c r="AG51" s="4"/>
      <c r="AH51" s="4" t="s">
        <v>41</v>
      </c>
      <c r="AI51" s="4"/>
      <c r="AJ51" s="4"/>
      <c r="AK51" s="4"/>
      <c r="AL51" s="4"/>
      <c r="AM51" s="4"/>
      <c r="AN51" s="7"/>
    </row>
    <row r="52" spans="1:40" ht="54">
      <c r="A52" s="3">
        <v>46131</v>
      </c>
      <c r="B52" s="4"/>
      <c r="C52" s="4" t="s">
        <v>41</v>
      </c>
      <c r="D52" s="5">
        <v>3488</v>
      </c>
      <c r="E52" s="6" t="s">
        <v>2258</v>
      </c>
      <c r="F52" s="7" t="s">
        <v>2259</v>
      </c>
      <c r="G52" s="7" t="s">
        <v>2260</v>
      </c>
      <c r="H52" s="4" t="s">
        <v>41</v>
      </c>
      <c r="I52" s="4"/>
      <c r="J52" s="4"/>
      <c r="K52" s="4"/>
      <c r="L52" s="4"/>
      <c r="M52" s="4"/>
      <c r="N52" s="4"/>
      <c r="O52" s="4"/>
      <c r="P52" s="4"/>
      <c r="Q52" s="4"/>
      <c r="R52" s="4"/>
      <c r="S52" s="4"/>
      <c r="T52" s="4"/>
      <c r="U52" s="4"/>
      <c r="V52" s="4"/>
      <c r="W52" s="4"/>
      <c r="X52" s="4"/>
      <c r="Y52" s="4"/>
      <c r="Z52" s="4"/>
      <c r="AA52" s="4"/>
      <c r="AB52" s="8"/>
      <c r="AC52" s="4"/>
      <c r="AD52" s="4"/>
      <c r="AE52" s="4"/>
      <c r="AF52" s="4"/>
      <c r="AG52" s="4"/>
      <c r="AH52" s="4"/>
      <c r="AI52" s="4"/>
      <c r="AJ52" s="4"/>
      <c r="AK52" s="4"/>
      <c r="AL52" s="4"/>
      <c r="AM52" s="4"/>
      <c r="AN52" s="7"/>
    </row>
    <row r="53" spans="1:40" ht="27">
      <c r="A53" s="3">
        <v>46131</v>
      </c>
      <c r="B53" s="4"/>
      <c r="C53" s="4" t="s">
        <v>41</v>
      </c>
      <c r="D53" s="5"/>
      <c r="E53" s="6" t="s">
        <v>2198</v>
      </c>
      <c r="F53" s="7" t="s">
        <v>2261</v>
      </c>
      <c r="G53" s="7" t="s">
        <v>2262</v>
      </c>
      <c r="H53" s="4"/>
      <c r="I53" s="4"/>
      <c r="J53" s="4" t="s">
        <v>41</v>
      </c>
      <c r="K53" s="4"/>
      <c r="L53" s="4"/>
      <c r="M53" s="4"/>
      <c r="N53" s="4"/>
      <c r="O53" s="4"/>
      <c r="P53" s="4"/>
      <c r="Q53" s="4"/>
      <c r="R53" s="4"/>
      <c r="S53" s="4"/>
      <c r="T53" s="4"/>
      <c r="U53" s="4"/>
      <c r="V53" s="4"/>
      <c r="W53" s="4"/>
      <c r="X53" s="4"/>
      <c r="Y53" s="4"/>
      <c r="Z53" s="4"/>
      <c r="AA53" s="4"/>
      <c r="AB53" s="8"/>
      <c r="AC53" s="4"/>
      <c r="AD53" s="4"/>
      <c r="AE53" s="4"/>
      <c r="AF53" s="4"/>
      <c r="AG53" s="4"/>
      <c r="AH53" s="4"/>
      <c r="AI53" s="4"/>
      <c r="AJ53" s="4"/>
      <c r="AK53" s="4"/>
      <c r="AL53" s="4"/>
      <c r="AM53" s="4"/>
      <c r="AN53" s="7"/>
    </row>
    <row r="54" spans="1:40" ht="40.5">
      <c r="A54" s="3">
        <v>46131</v>
      </c>
      <c r="B54" s="4" t="s">
        <v>41</v>
      </c>
      <c r="C54" s="4"/>
      <c r="D54" s="5">
        <v>3489</v>
      </c>
      <c r="E54" s="6" t="s">
        <v>2198</v>
      </c>
      <c r="F54" s="7" t="s">
        <v>2263</v>
      </c>
      <c r="G54" s="7" t="s">
        <v>2264</v>
      </c>
      <c r="H54" s="4" t="s">
        <v>41</v>
      </c>
      <c r="I54" s="4"/>
      <c r="J54" s="4"/>
      <c r="K54" s="4"/>
      <c r="L54" s="4"/>
      <c r="M54" s="4"/>
      <c r="N54" s="4"/>
      <c r="O54" s="4"/>
      <c r="P54" s="4"/>
      <c r="Q54" s="4"/>
      <c r="R54" s="4"/>
      <c r="S54" s="4"/>
      <c r="T54" s="4"/>
      <c r="U54" s="4"/>
      <c r="V54" s="4"/>
      <c r="W54" s="4"/>
      <c r="X54" s="4"/>
      <c r="Y54" s="4"/>
      <c r="Z54" s="4"/>
      <c r="AA54" s="4"/>
      <c r="AB54" s="8"/>
      <c r="AC54" s="4"/>
      <c r="AD54" s="4"/>
      <c r="AE54" s="4"/>
      <c r="AF54" s="4"/>
      <c r="AG54" s="4"/>
      <c r="AH54" s="4"/>
      <c r="AI54" s="4"/>
      <c r="AJ54" s="4"/>
      <c r="AK54" s="4"/>
      <c r="AL54" s="4"/>
      <c r="AM54" s="4"/>
      <c r="AN54" s="7"/>
    </row>
    <row r="55" spans="1:40" ht="40.5">
      <c r="A55" s="3">
        <v>46131</v>
      </c>
      <c r="B55" s="4"/>
      <c r="C55" s="4" t="s">
        <v>41</v>
      </c>
      <c r="D55" s="5">
        <v>3490</v>
      </c>
      <c r="E55" s="6" t="s">
        <v>2258</v>
      </c>
      <c r="F55" s="7" t="s">
        <v>2265</v>
      </c>
      <c r="G55" s="7" t="s">
        <v>2268</v>
      </c>
      <c r="H55" s="4"/>
      <c r="I55" s="4"/>
      <c r="J55" s="4"/>
      <c r="K55" s="4"/>
      <c r="L55" s="4"/>
      <c r="M55" s="4"/>
      <c r="N55" s="4"/>
      <c r="O55" s="4"/>
      <c r="P55" s="4"/>
      <c r="Q55" s="4"/>
      <c r="R55" s="4"/>
      <c r="S55" s="4"/>
      <c r="T55" s="4"/>
      <c r="U55" s="4"/>
      <c r="V55" s="4"/>
      <c r="W55" s="4"/>
      <c r="X55" s="4"/>
      <c r="Y55" s="4"/>
      <c r="Z55" s="4"/>
      <c r="AA55" s="4" t="s">
        <v>41</v>
      </c>
      <c r="AB55" s="8"/>
      <c r="AC55" s="4"/>
      <c r="AD55" s="4"/>
      <c r="AE55" s="4"/>
      <c r="AF55" s="4"/>
      <c r="AG55" s="4"/>
      <c r="AH55" s="4"/>
      <c r="AI55" s="4"/>
      <c r="AJ55" s="4"/>
      <c r="AK55" s="4"/>
      <c r="AL55" s="4"/>
      <c r="AM55" s="4"/>
      <c r="AN55" s="7"/>
    </row>
    <row r="56" spans="1:40" ht="40.5">
      <c r="A56" s="3">
        <v>46131</v>
      </c>
      <c r="B56" s="4"/>
      <c r="C56" s="4" t="s">
        <v>41</v>
      </c>
      <c r="D56" s="5">
        <v>3491</v>
      </c>
      <c r="E56" s="6" t="s">
        <v>807</v>
      </c>
      <c r="F56" s="7" t="s">
        <v>2266</v>
      </c>
      <c r="G56" s="7" t="s">
        <v>2267</v>
      </c>
      <c r="H56" s="4" t="s">
        <v>41</v>
      </c>
      <c r="I56" s="4"/>
      <c r="J56" s="4"/>
      <c r="K56" s="4"/>
      <c r="L56" s="4"/>
      <c r="M56" s="4"/>
      <c r="N56" s="4"/>
      <c r="O56" s="4"/>
      <c r="P56" s="4"/>
      <c r="Q56" s="4"/>
      <c r="R56" s="4"/>
      <c r="S56" s="4"/>
      <c r="T56" s="4"/>
      <c r="U56" s="4"/>
      <c r="V56" s="4"/>
      <c r="W56" s="4"/>
      <c r="X56" s="4"/>
      <c r="Y56" s="4"/>
      <c r="Z56" s="4"/>
      <c r="AA56" s="4"/>
      <c r="AB56" s="8"/>
      <c r="AC56" s="4"/>
      <c r="AD56" s="4"/>
      <c r="AE56" s="4"/>
      <c r="AF56" s="4"/>
      <c r="AG56" s="4"/>
      <c r="AH56" s="4"/>
      <c r="AI56" s="4"/>
      <c r="AJ56" s="4"/>
      <c r="AK56" s="4"/>
      <c r="AL56" s="4"/>
      <c r="AM56" s="4"/>
      <c r="AN56" s="7"/>
    </row>
    <row r="57" spans="1:40" ht="40.5">
      <c r="A57" s="3">
        <v>46131</v>
      </c>
      <c r="B57" s="4" t="s">
        <v>41</v>
      </c>
      <c r="C57" s="4"/>
      <c r="D57" s="5"/>
      <c r="E57" s="6" t="s">
        <v>1105</v>
      </c>
      <c r="F57" s="7" t="s">
        <v>2269</v>
      </c>
      <c r="G57" s="7" t="s">
        <v>2270</v>
      </c>
      <c r="H57" s="4"/>
      <c r="I57" s="4"/>
      <c r="J57" s="4"/>
      <c r="K57" s="4"/>
      <c r="L57" s="4"/>
      <c r="M57" s="4"/>
      <c r="N57" s="4"/>
      <c r="O57" s="4"/>
      <c r="P57" s="4"/>
      <c r="Q57" s="4"/>
      <c r="R57" s="4"/>
      <c r="S57" s="4"/>
      <c r="T57" s="4"/>
      <c r="U57" s="4" t="s">
        <v>41</v>
      </c>
      <c r="V57" s="4"/>
      <c r="W57" s="4"/>
      <c r="X57" s="4"/>
      <c r="Y57" s="4"/>
      <c r="Z57" s="4"/>
      <c r="AA57" s="4"/>
      <c r="AB57" s="8"/>
      <c r="AC57" s="4"/>
      <c r="AD57" s="4"/>
      <c r="AE57" s="4"/>
      <c r="AF57" s="4"/>
      <c r="AG57" s="4"/>
      <c r="AH57" s="4"/>
      <c r="AI57" s="4"/>
      <c r="AJ57" s="4"/>
      <c r="AK57" s="4"/>
      <c r="AL57" s="4"/>
      <c r="AM57" s="4"/>
      <c r="AN57" s="7"/>
    </row>
    <row r="58" spans="1:40" ht="67.5">
      <c r="A58" s="3">
        <v>46132</v>
      </c>
      <c r="B58" s="4" t="s">
        <v>41</v>
      </c>
      <c r="C58" s="4"/>
      <c r="D58" s="5">
        <v>3492</v>
      </c>
      <c r="E58" s="6" t="s">
        <v>2271</v>
      </c>
      <c r="F58" s="7" t="s">
        <v>2272</v>
      </c>
      <c r="G58" s="7" t="s">
        <v>2273</v>
      </c>
      <c r="H58" s="4"/>
      <c r="I58" s="4"/>
      <c r="J58" s="4"/>
      <c r="K58" s="4"/>
      <c r="L58" s="4"/>
      <c r="M58" s="4"/>
      <c r="N58" s="4"/>
      <c r="O58" s="4"/>
      <c r="P58" s="4"/>
      <c r="Q58" s="4"/>
      <c r="R58" s="4"/>
      <c r="S58" s="4"/>
      <c r="T58" s="4"/>
      <c r="U58" s="4"/>
      <c r="V58" s="4"/>
      <c r="W58" s="4"/>
      <c r="X58" s="4"/>
      <c r="Y58" s="4"/>
      <c r="Z58" s="4"/>
      <c r="AA58" s="4" t="s">
        <v>41</v>
      </c>
      <c r="AB58" s="8"/>
      <c r="AC58" s="4"/>
      <c r="AD58" s="4"/>
      <c r="AE58" s="4"/>
      <c r="AF58" s="4"/>
      <c r="AG58" s="4"/>
      <c r="AH58" s="4"/>
      <c r="AI58" s="4"/>
      <c r="AJ58" s="4"/>
      <c r="AK58" s="4"/>
      <c r="AL58" s="4"/>
      <c r="AM58" s="4"/>
      <c r="AN58" s="7"/>
    </row>
    <row r="59" spans="1:40" ht="27">
      <c r="A59" s="93">
        <v>46132</v>
      </c>
      <c r="B59" s="10"/>
      <c r="C59" s="10" t="s">
        <v>41</v>
      </c>
      <c r="D59" s="10" t="s">
        <v>2287</v>
      </c>
      <c r="E59" s="6" t="s">
        <v>2271</v>
      </c>
      <c r="F59" s="6"/>
      <c r="G59" s="7" t="s">
        <v>2274</v>
      </c>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4" t="s">
        <v>41</v>
      </c>
      <c r="AI59" s="10"/>
      <c r="AJ59" s="10"/>
      <c r="AK59" s="10"/>
      <c r="AL59" s="10"/>
      <c r="AM59" s="10"/>
      <c r="AN59" s="10"/>
    </row>
    <row r="60" spans="1:40" ht="66" customHeight="1">
      <c r="A60" s="93">
        <v>46133</v>
      </c>
      <c r="B60" s="10"/>
      <c r="C60" s="10" t="s">
        <v>41</v>
      </c>
      <c r="D60" s="4">
        <v>3493</v>
      </c>
      <c r="E60" s="6" t="s">
        <v>463</v>
      </c>
      <c r="F60" s="6" t="s">
        <v>2275</v>
      </c>
      <c r="G60" s="6" t="s">
        <v>2276</v>
      </c>
      <c r="H60" s="4" t="s">
        <v>41</v>
      </c>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row>
    <row r="61" spans="1:40" ht="77.25" customHeight="1">
      <c r="A61" s="94">
        <v>46133</v>
      </c>
      <c r="B61" s="10" t="s">
        <v>41</v>
      </c>
      <c r="C61" s="10"/>
      <c r="D61" s="4" t="s">
        <v>2220</v>
      </c>
      <c r="E61" s="6" t="s">
        <v>1105</v>
      </c>
      <c r="F61" s="6" t="s">
        <v>2275</v>
      </c>
      <c r="G61" s="6" t="s">
        <v>2277</v>
      </c>
      <c r="H61" s="4"/>
      <c r="I61" s="4"/>
      <c r="J61" s="4"/>
      <c r="K61" s="4"/>
      <c r="L61" s="4"/>
      <c r="M61" s="4"/>
      <c r="N61" s="4"/>
      <c r="O61" s="4"/>
      <c r="P61" s="4"/>
      <c r="Q61" s="4"/>
      <c r="R61" s="4"/>
      <c r="S61" s="4"/>
      <c r="T61" s="4"/>
      <c r="U61" s="4"/>
      <c r="V61" s="4"/>
      <c r="W61" s="4"/>
      <c r="X61" s="4"/>
      <c r="Y61" s="4"/>
      <c r="Z61" s="4"/>
      <c r="AA61" s="4"/>
      <c r="AB61" s="4"/>
      <c r="AC61" s="4" t="s">
        <v>41</v>
      </c>
      <c r="AD61" s="4"/>
      <c r="AE61" s="4"/>
      <c r="AF61" s="4"/>
      <c r="AG61" s="4"/>
      <c r="AH61" s="4"/>
      <c r="AI61" s="4"/>
      <c r="AJ61" s="4"/>
      <c r="AK61" s="4"/>
      <c r="AL61" s="4"/>
      <c r="AM61" s="4"/>
      <c r="AN61" s="4"/>
    </row>
    <row r="62" spans="1:40" ht="67.5">
      <c r="A62" s="92">
        <v>46133</v>
      </c>
      <c r="B62" s="10"/>
      <c r="C62" s="10" t="s">
        <v>41</v>
      </c>
      <c r="D62" s="4">
        <v>3494</v>
      </c>
      <c r="E62" s="6" t="s">
        <v>463</v>
      </c>
      <c r="F62" s="6" t="s">
        <v>2278</v>
      </c>
      <c r="G62" s="6" t="s">
        <v>2279</v>
      </c>
      <c r="H62" s="4"/>
      <c r="I62" s="4"/>
      <c r="J62" s="4"/>
      <c r="K62" s="4"/>
      <c r="L62" s="4"/>
      <c r="M62" s="4"/>
      <c r="N62" s="4"/>
      <c r="O62" s="4"/>
      <c r="P62" s="4"/>
      <c r="Q62" s="4"/>
      <c r="R62" s="4"/>
      <c r="S62" s="4"/>
      <c r="T62" s="4"/>
      <c r="U62" s="4"/>
      <c r="V62" s="4"/>
      <c r="W62" s="4" t="s">
        <v>41</v>
      </c>
      <c r="X62" s="4"/>
      <c r="Y62" s="4"/>
      <c r="Z62" s="4"/>
      <c r="AA62" s="4"/>
      <c r="AB62" s="4"/>
      <c r="AC62" s="4"/>
      <c r="AD62" s="4"/>
      <c r="AE62" s="4"/>
      <c r="AF62" s="4"/>
      <c r="AG62" s="4"/>
      <c r="AH62" s="4"/>
      <c r="AI62" s="4"/>
      <c r="AJ62" s="4"/>
      <c r="AK62" s="4"/>
      <c r="AL62" s="4"/>
      <c r="AM62" s="4"/>
      <c r="AN62" s="4"/>
    </row>
    <row r="63" spans="1:40" ht="54.75" customHeight="1">
      <c r="A63" s="92">
        <v>46133</v>
      </c>
      <c r="B63" s="10" t="s">
        <v>41</v>
      </c>
      <c r="C63" s="10"/>
      <c r="D63" s="4" t="s">
        <v>2220</v>
      </c>
      <c r="E63" s="6" t="s">
        <v>463</v>
      </c>
      <c r="F63" s="6" t="s">
        <v>2280</v>
      </c>
      <c r="G63" s="6" t="s">
        <v>2281</v>
      </c>
      <c r="H63" s="4"/>
      <c r="I63" s="4"/>
      <c r="J63" s="4"/>
      <c r="K63" s="4"/>
      <c r="L63" s="4"/>
      <c r="M63" s="4"/>
      <c r="N63" s="4"/>
      <c r="O63" s="4"/>
      <c r="P63" s="4"/>
      <c r="Q63" s="4"/>
      <c r="R63" s="4"/>
      <c r="S63" s="4"/>
      <c r="T63" s="4"/>
      <c r="U63" s="4"/>
      <c r="V63" s="4"/>
      <c r="W63" s="4"/>
      <c r="X63" s="4"/>
      <c r="Y63" s="4"/>
      <c r="Z63" s="4"/>
      <c r="AA63" s="4"/>
      <c r="AB63" s="4"/>
      <c r="AC63" s="4" t="s">
        <v>41</v>
      </c>
      <c r="AD63" s="4"/>
      <c r="AE63" s="4"/>
      <c r="AF63" s="4"/>
      <c r="AG63" s="4"/>
      <c r="AH63" s="4"/>
      <c r="AI63" s="4"/>
      <c r="AJ63" s="4"/>
      <c r="AK63" s="4"/>
      <c r="AL63" s="4"/>
      <c r="AM63" s="4"/>
      <c r="AN63" s="4"/>
    </row>
    <row r="64" spans="1:40" ht="40.5">
      <c r="A64" s="92">
        <v>46134</v>
      </c>
      <c r="B64" s="10" t="s">
        <v>41</v>
      </c>
      <c r="C64" s="10"/>
      <c r="D64" s="4" t="s">
        <v>2220</v>
      </c>
      <c r="E64" s="6" t="s">
        <v>419</v>
      </c>
      <c r="F64" s="6" t="s">
        <v>2285</v>
      </c>
      <c r="G64" s="6" t="s">
        <v>2286</v>
      </c>
      <c r="H64" s="4"/>
      <c r="I64" s="4"/>
      <c r="J64" s="4"/>
      <c r="K64" s="4"/>
      <c r="L64" s="4"/>
      <c r="M64" s="4"/>
      <c r="N64" s="4"/>
      <c r="O64" s="4"/>
      <c r="P64" s="4"/>
      <c r="Q64" s="4"/>
      <c r="R64" s="4"/>
      <c r="S64" s="4"/>
      <c r="T64" s="4"/>
      <c r="U64" s="4"/>
      <c r="V64" s="4"/>
      <c r="W64" s="4"/>
      <c r="X64" s="4"/>
      <c r="Y64" s="4"/>
      <c r="Z64" s="4"/>
      <c r="AA64" s="4"/>
      <c r="AB64" s="4"/>
      <c r="AC64" s="4" t="s">
        <v>41</v>
      </c>
      <c r="AD64" s="4"/>
      <c r="AE64" s="4"/>
      <c r="AF64" s="4"/>
      <c r="AG64" s="4"/>
      <c r="AH64" s="4"/>
      <c r="AI64" s="4"/>
      <c r="AJ64" s="4"/>
      <c r="AK64" s="4"/>
      <c r="AL64" s="4"/>
      <c r="AM64" s="4"/>
      <c r="AN64" s="4"/>
    </row>
    <row r="65" spans="1:40" ht="40.5">
      <c r="A65" s="92">
        <v>46134</v>
      </c>
      <c r="B65" s="10" t="s">
        <v>41</v>
      </c>
      <c r="C65" s="10"/>
      <c r="D65" s="4" t="s">
        <v>2220</v>
      </c>
      <c r="E65" s="6" t="s">
        <v>419</v>
      </c>
      <c r="F65" s="6" t="s">
        <v>2288</v>
      </c>
      <c r="G65" s="6" t="s">
        <v>2289</v>
      </c>
      <c r="H65" s="4"/>
      <c r="I65" s="4"/>
      <c r="J65" s="4"/>
      <c r="K65" s="4"/>
      <c r="L65" s="4"/>
      <c r="M65" s="4"/>
      <c r="N65" s="4"/>
      <c r="O65" s="4"/>
      <c r="P65" s="4"/>
      <c r="Q65" s="4"/>
      <c r="R65" s="4"/>
      <c r="S65" s="4"/>
      <c r="T65" s="4"/>
      <c r="U65" s="4"/>
      <c r="V65" s="4"/>
      <c r="W65" s="4"/>
      <c r="X65" s="4"/>
      <c r="Y65" s="4"/>
      <c r="Z65" s="4"/>
      <c r="AA65" s="4"/>
      <c r="AB65" s="4"/>
      <c r="AC65" s="4" t="s">
        <v>41</v>
      </c>
      <c r="AD65" s="4"/>
      <c r="AE65" s="4"/>
      <c r="AF65" s="4"/>
      <c r="AG65" s="4"/>
      <c r="AH65" s="4"/>
      <c r="AI65" s="4"/>
      <c r="AJ65" s="4"/>
      <c r="AK65" s="4"/>
      <c r="AL65" s="4"/>
      <c r="AM65" s="4"/>
      <c r="AN65" s="4"/>
    </row>
    <row r="66" spans="1:40" ht="54">
      <c r="A66" s="92">
        <v>46136</v>
      </c>
      <c r="B66" s="4" t="s">
        <v>41</v>
      </c>
      <c r="C66" s="10"/>
      <c r="D66" s="4">
        <v>3495</v>
      </c>
      <c r="E66" s="6" t="s">
        <v>419</v>
      </c>
      <c r="F66" s="6" t="s">
        <v>2290</v>
      </c>
      <c r="G66" s="6" t="s">
        <v>2291</v>
      </c>
      <c r="H66" s="4"/>
      <c r="I66" s="4"/>
      <c r="J66" s="4"/>
      <c r="K66" s="4"/>
      <c r="L66" s="4"/>
      <c r="M66" s="4"/>
      <c r="N66" s="4"/>
      <c r="O66" s="4"/>
      <c r="P66" s="4"/>
      <c r="Q66" s="4"/>
      <c r="R66" s="4" t="s">
        <v>41</v>
      </c>
      <c r="S66" s="4"/>
      <c r="T66" s="4"/>
      <c r="U66" s="4"/>
      <c r="V66" s="4"/>
      <c r="W66" s="4"/>
      <c r="X66" s="4"/>
      <c r="Y66" s="4"/>
      <c r="Z66" s="4"/>
      <c r="AA66" s="4"/>
      <c r="AB66" s="4"/>
      <c r="AC66" s="4"/>
      <c r="AD66" s="4"/>
      <c r="AE66" s="4"/>
      <c r="AF66" s="4"/>
      <c r="AG66" s="4"/>
      <c r="AH66" s="4"/>
      <c r="AI66" s="4"/>
      <c r="AJ66" s="4"/>
      <c r="AK66" s="4"/>
      <c r="AL66" s="4"/>
      <c r="AM66" s="4"/>
      <c r="AN66" s="4"/>
    </row>
    <row r="67" spans="1:40" ht="27">
      <c r="A67" s="92">
        <v>46137</v>
      </c>
      <c r="B67" s="4" t="s">
        <v>41</v>
      </c>
      <c r="C67" s="10"/>
      <c r="D67" s="4" t="s">
        <v>2292</v>
      </c>
      <c r="E67" s="6" t="s">
        <v>2172</v>
      </c>
      <c r="F67" s="6" t="s">
        <v>2293</v>
      </c>
      <c r="G67" s="6" t="s">
        <v>2294</v>
      </c>
      <c r="H67" s="4"/>
      <c r="I67" s="4"/>
      <c r="J67" s="4"/>
      <c r="K67" s="4"/>
      <c r="L67" s="4"/>
      <c r="M67" s="4"/>
      <c r="N67" s="4"/>
      <c r="O67" s="4"/>
      <c r="P67" s="4"/>
      <c r="Q67" s="4"/>
      <c r="R67" s="4"/>
      <c r="S67" s="4"/>
      <c r="T67" s="4"/>
      <c r="U67" s="4"/>
      <c r="V67" s="4"/>
      <c r="W67" s="4"/>
      <c r="X67" s="4"/>
      <c r="Y67" s="4"/>
      <c r="Z67" s="4"/>
      <c r="AA67" s="4"/>
      <c r="AB67" s="4"/>
      <c r="AC67" s="4" t="s">
        <v>41</v>
      </c>
      <c r="AD67" s="4"/>
      <c r="AE67" s="4"/>
      <c r="AF67" s="4"/>
      <c r="AG67" s="4"/>
      <c r="AH67" s="4"/>
      <c r="AI67" s="4"/>
      <c r="AJ67" s="4"/>
      <c r="AK67" s="4"/>
      <c r="AL67" s="4"/>
      <c r="AM67" s="4"/>
      <c r="AN67" s="4"/>
    </row>
    <row r="68" spans="1:40" ht="40.5">
      <c r="A68" s="92">
        <v>46137</v>
      </c>
      <c r="B68" s="4" t="s">
        <v>41</v>
      </c>
      <c r="C68" s="10"/>
      <c r="D68" s="4"/>
      <c r="E68" s="6" t="s">
        <v>1851</v>
      </c>
      <c r="F68" s="6" t="s">
        <v>148</v>
      </c>
      <c r="G68" s="6" t="s">
        <v>2295</v>
      </c>
      <c r="H68" s="4" t="s">
        <v>41</v>
      </c>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row>
    <row r="69" spans="1:40" ht="27">
      <c r="A69" s="92">
        <v>46137</v>
      </c>
      <c r="B69" s="4"/>
      <c r="C69" s="10"/>
      <c r="D69" s="4"/>
      <c r="E69" s="6" t="s">
        <v>2172</v>
      </c>
      <c r="F69" s="6" t="s">
        <v>2296</v>
      </c>
      <c r="G69" s="6" t="s">
        <v>2297</v>
      </c>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t="s">
        <v>41</v>
      </c>
      <c r="AN69" s="4"/>
    </row>
    <row r="70" spans="1:40" ht="27">
      <c r="A70" s="92">
        <v>46138</v>
      </c>
      <c r="B70" s="4"/>
      <c r="C70" s="10" t="s">
        <v>41</v>
      </c>
      <c r="D70" s="4" t="s">
        <v>2282</v>
      </c>
      <c r="E70" s="6" t="s">
        <v>2172</v>
      </c>
      <c r="F70" s="6" t="s">
        <v>2284</v>
      </c>
      <c r="G70" s="6" t="s">
        <v>2298</v>
      </c>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t="s">
        <v>94</v>
      </c>
      <c r="AK70" s="4"/>
      <c r="AL70" s="4"/>
      <c r="AM70" s="4"/>
      <c r="AN70" s="4"/>
    </row>
    <row r="71" spans="1:40" ht="40.5">
      <c r="A71" s="92">
        <v>46139</v>
      </c>
      <c r="B71" s="4" t="s">
        <v>94</v>
      </c>
      <c r="C71" s="10"/>
      <c r="D71" s="4">
        <v>3496</v>
      </c>
      <c r="E71" s="6" t="s">
        <v>2172</v>
      </c>
      <c r="F71" s="6" t="s">
        <v>2299</v>
      </c>
      <c r="G71" s="6" t="s">
        <v>2300</v>
      </c>
      <c r="H71" s="4"/>
      <c r="I71" s="4"/>
      <c r="J71" s="4"/>
      <c r="K71" s="4"/>
      <c r="L71" s="4"/>
      <c r="M71" s="4"/>
      <c r="N71" s="4"/>
      <c r="O71" s="4"/>
      <c r="P71" s="4" t="s">
        <v>41</v>
      </c>
      <c r="Q71" s="4"/>
      <c r="R71" s="4"/>
      <c r="S71" s="4"/>
      <c r="T71" s="4"/>
      <c r="U71" s="4"/>
      <c r="V71" s="4"/>
      <c r="W71" s="4"/>
      <c r="X71" s="4"/>
      <c r="Y71" s="4"/>
      <c r="Z71" s="4"/>
      <c r="AA71" s="4"/>
      <c r="AB71" s="4"/>
      <c r="AC71" s="4"/>
      <c r="AD71" s="4"/>
      <c r="AE71" s="4"/>
      <c r="AF71" s="4"/>
      <c r="AG71" s="4"/>
      <c r="AH71" s="4"/>
      <c r="AI71" s="4"/>
      <c r="AJ71" s="4"/>
      <c r="AK71" s="4"/>
      <c r="AL71" s="4"/>
      <c r="AM71" s="4"/>
      <c r="AN71" s="4"/>
    </row>
    <row r="72" spans="1:40" ht="40.5">
      <c r="A72" s="92">
        <v>46139</v>
      </c>
      <c r="B72" s="4" t="s">
        <v>41</v>
      </c>
      <c r="C72" s="10"/>
      <c r="D72" s="4">
        <v>3497</v>
      </c>
      <c r="E72" s="6" t="s">
        <v>807</v>
      </c>
      <c r="F72" s="6" t="s">
        <v>2301</v>
      </c>
      <c r="G72" s="6" t="s">
        <v>2302</v>
      </c>
      <c r="H72" s="4"/>
      <c r="I72" s="4"/>
      <c r="J72" s="4"/>
      <c r="K72" s="4"/>
      <c r="L72" s="4"/>
      <c r="M72" s="4"/>
      <c r="N72" s="4"/>
      <c r="O72" s="4"/>
      <c r="P72" s="4"/>
      <c r="Q72" s="4"/>
      <c r="R72" s="4"/>
      <c r="S72" s="4"/>
      <c r="T72" s="4"/>
      <c r="U72" s="4"/>
      <c r="V72" s="4"/>
      <c r="W72" s="4"/>
      <c r="X72" s="4"/>
      <c r="Y72" s="4"/>
      <c r="Z72" s="4"/>
      <c r="AA72" s="4" t="s">
        <v>41</v>
      </c>
      <c r="AB72" s="4"/>
      <c r="AC72" s="4"/>
      <c r="AD72" s="4"/>
      <c r="AE72" s="4"/>
      <c r="AF72" s="4"/>
      <c r="AG72" s="4"/>
      <c r="AH72" s="4"/>
      <c r="AI72" s="4"/>
      <c r="AJ72" s="4"/>
      <c r="AK72" s="4"/>
      <c r="AL72" s="4"/>
      <c r="AM72" s="4"/>
      <c r="AN72" s="4"/>
    </row>
    <row r="73" spans="1:40" ht="27">
      <c r="A73" s="92">
        <v>46139</v>
      </c>
      <c r="B73" s="4" t="s">
        <v>41</v>
      </c>
      <c r="C73" s="10"/>
      <c r="D73" s="4" t="s">
        <v>2220</v>
      </c>
      <c r="E73" s="6" t="s">
        <v>807</v>
      </c>
      <c r="F73" s="6" t="s">
        <v>2303</v>
      </c>
      <c r="G73" s="6" t="s">
        <v>2304</v>
      </c>
      <c r="H73" s="4"/>
      <c r="I73" s="4"/>
      <c r="J73" s="4"/>
      <c r="K73" s="4"/>
      <c r="L73" s="4"/>
      <c r="M73" s="4"/>
      <c r="N73" s="4"/>
      <c r="O73" s="4"/>
      <c r="P73" s="4"/>
      <c r="Q73" s="4"/>
      <c r="R73" s="4"/>
      <c r="S73" s="4"/>
      <c r="T73" s="4"/>
      <c r="U73" s="4"/>
      <c r="V73" s="4"/>
      <c r="W73" s="4"/>
      <c r="X73" s="4"/>
      <c r="Y73" s="4"/>
      <c r="Z73" s="4"/>
      <c r="AA73" s="4"/>
      <c r="AB73" s="4"/>
      <c r="AC73" s="4" t="s">
        <v>41</v>
      </c>
      <c r="AD73" s="4"/>
      <c r="AE73" s="4"/>
      <c r="AF73" s="4"/>
      <c r="AG73" s="4"/>
      <c r="AH73" s="4"/>
      <c r="AI73" s="4"/>
      <c r="AJ73" s="4"/>
      <c r="AK73" s="4"/>
      <c r="AL73" s="4"/>
      <c r="AM73" s="4"/>
      <c r="AN73" s="4"/>
    </row>
    <row r="74" spans="1:40" ht="40.5">
      <c r="A74" s="92">
        <v>46139</v>
      </c>
      <c r="B74" s="4"/>
      <c r="C74" s="10" t="s">
        <v>41</v>
      </c>
      <c r="D74" s="4" t="s">
        <v>2282</v>
      </c>
      <c r="E74" s="6" t="s">
        <v>807</v>
      </c>
      <c r="F74" s="6" t="s">
        <v>2305</v>
      </c>
      <c r="G74" s="6" t="s">
        <v>2306</v>
      </c>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t="s">
        <v>41</v>
      </c>
      <c r="AJ74" s="4"/>
      <c r="AK74" s="4"/>
      <c r="AL74" s="4"/>
      <c r="AM74" s="4"/>
      <c r="AN74" s="4"/>
    </row>
    <row r="75" spans="1:40" ht="40.5">
      <c r="A75" s="92">
        <v>46139</v>
      </c>
      <c r="B75" s="4"/>
      <c r="C75" s="10" t="s">
        <v>41</v>
      </c>
      <c r="D75" s="4">
        <v>3498</v>
      </c>
      <c r="E75" s="6" t="s">
        <v>807</v>
      </c>
      <c r="F75" s="6" t="s">
        <v>2307</v>
      </c>
      <c r="G75" s="6" t="s">
        <v>2308</v>
      </c>
      <c r="H75" s="4" t="s">
        <v>41</v>
      </c>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row>
    <row r="76" spans="1:40" ht="40.5">
      <c r="A76" s="92">
        <v>46139</v>
      </c>
      <c r="B76" s="4"/>
      <c r="C76" s="10" t="s">
        <v>41</v>
      </c>
      <c r="D76" s="4">
        <v>3499</v>
      </c>
      <c r="E76" s="6" t="s">
        <v>1105</v>
      </c>
      <c r="F76" s="6" t="s">
        <v>2309</v>
      </c>
      <c r="G76" s="6" t="s">
        <v>2310</v>
      </c>
      <c r="H76" s="4"/>
      <c r="I76" s="4"/>
      <c r="J76" s="4"/>
      <c r="K76" s="4"/>
      <c r="L76" s="4"/>
      <c r="M76" s="4"/>
      <c r="N76" s="4"/>
      <c r="O76" s="4"/>
      <c r="P76" s="4"/>
      <c r="Q76" s="4"/>
      <c r="R76" s="4"/>
      <c r="S76" s="4"/>
      <c r="T76" s="4"/>
      <c r="U76" s="4"/>
      <c r="V76" s="4"/>
      <c r="W76" s="4"/>
      <c r="X76" s="4"/>
      <c r="Y76" s="4"/>
      <c r="Z76" s="4"/>
      <c r="AA76" s="4" t="s">
        <v>41</v>
      </c>
      <c r="AB76" s="4"/>
      <c r="AC76" s="4"/>
      <c r="AD76" s="4"/>
      <c r="AE76" s="4"/>
      <c r="AF76" s="4"/>
      <c r="AG76" s="4"/>
      <c r="AH76" s="4"/>
      <c r="AI76" s="4"/>
      <c r="AJ76" s="4"/>
      <c r="AK76" s="4"/>
      <c r="AL76" s="4"/>
      <c r="AM76" s="4"/>
      <c r="AN76" s="4"/>
    </row>
    <row r="77" spans="1:40" ht="54">
      <c r="A77" s="92">
        <v>46140</v>
      </c>
      <c r="B77" s="4" t="s">
        <v>41</v>
      </c>
      <c r="C77" s="10"/>
      <c r="D77" s="4">
        <v>3500</v>
      </c>
      <c r="E77" s="6" t="s">
        <v>463</v>
      </c>
      <c r="F77" s="6" t="s">
        <v>2311</v>
      </c>
      <c r="G77" s="6" t="s">
        <v>2312</v>
      </c>
      <c r="H77" s="4"/>
      <c r="I77" s="4"/>
      <c r="J77" s="4"/>
      <c r="K77" s="4"/>
      <c r="L77" s="4"/>
      <c r="M77" s="4"/>
      <c r="N77" s="4"/>
      <c r="O77" s="4"/>
      <c r="P77" s="4"/>
      <c r="Q77" s="4"/>
      <c r="R77" s="4"/>
      <c r="S77" s="4"/>
      <c r="T77" s="4"/>
      <c r="U77" s="4"/>
      <c r="V77" s="4"/>
      <c r="W77" s="4"/>
      <c r="X77" s="4"/>
      <c r="Y77" s="4"/>
      <c r="Z77" s="4"/>
      <c r="AA77" s="4" t="s">
        <v>41</v>
      </c>
      <c r="AB77" s="4"/>
      <c r="AC77" s="4"/>
      <c r="AD77" s="4"/>
      <c r="AE77" s="4"/>
      <c r="AF77" s="4"/>
      <c r="AG77" s="4"/>
      <c r="AH77" s="4"/>
      <c r="AI77" s="4"/>
      <c r="AJ77" s="4"/>
      <c r="AK77" s="4"/>
      <c r="AL77" s="4"/>
      <c r="AM77" s="4"/>
      <c r="AN77" s="4"/>
    </row>
    <row r="78" spans="1:40" ht="54">
      <c r="A78" s="92">
        <v>46140</v>
      </c>
      <c r="B78" s="4" t="s">
        <v>41</v>
      </c>
      <c r="C78" s="10"/>
      <c r="D78" s="4">
        <v>3501</v>
      </c>
      <c r="E78" s="6" t="s">
        <v>463</v>
      </c>
      <c r="F78" s="6" t="s">
        <v>2313</v>
      </c>
      <c r="G78" s="6" t="s">
        <v>2314</v>
      </c>
      <c r="H78" s="4"/>
      <c r="I78" s="4"/>
      <c r="J78" s="4"/>
      <c r="K78" s="4"/>
      <c r="L78" s="4"/>
      <c r="M78" s="4"/>
      <c r="N78" s="4"/>
      <c r="O78" s="4"/>
      <c r="P78" s="4"/>
      <c r="Q78" s="4"/>
      <c r="R78" s="4"/>
      <c r="S78" s="4"/>
      <c r="T78" s="4"/>
      <c r="U78" s="4"/>
      <c r="V78" s="4"/>
      <c r="W78" s="4" t="s">
        <v>41</v>
      </c>
      <c r="X78" s="4"/>
      <c r="Y78" s="4"/>
      <c r="Z78" s="4"/>
      <c r="AA78" s="4"/>
      <c r="AB78" s="4"/>
      <c r="AC78" s="4"/>
      <c r="AD78" s="4"/>
      <c r="AE78" s="4"/>
      <c r="AF78" s="4"/>
      <c r="AG78" s="4"/>
      <c r="AH78" s="4"/>
      <c r="AI78" s="4"/>
      <c r="AJ78" s="4"/>
      <c r="AK78" s="4"/>
      <c r="AL78" s="4"/>
      <c r="AM78" s="4"/>
      <c r="AN78" s="4"/>
    </row>
    <row r="79" spans="1:40" ht="27">
      <c r="A79" s="92">
        <v>46140</v>
      </c>
      <c r="B79" s="4" t="s">
        <v>41</v>
      </c>
      <c r="C79" s="10"/>
      <c r="D79" s="4">
        <v>28</v>
      </c>
      <c r="E79" s="6" t="s">
        <v>1105</v>
      </c>
      <c r="F79" s="6" t="s">
        <v>2315</v>
      </c>
      <c r="G79" s="6" t="s">
        <v>2316</v>
      </c>
      <c r="H79" s="4" t="s">
        <v>94</v>
      </c>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row>
    <row r="80" spans="1:40" ht="40.5">
      <c r="A80" s="92">
        <v>46142</v>
      </c>
      <c r="B80" s="4" t="s">
        <v>41</v>
      </c>
      <c r="C80" s="4"/>
      <c r="D80" s="4">
        <v>3502</v>
      </c>
      <c r="E80" s="6" t="s">
        <v>463</v>
      </c>
      <c r="F80" s="97" t="s">
        <v>2317</v>
      </c>
      <c r="G80" s="6" t="s">
        <v>2318</v>
      </c>
      <c r="H80" s="4"/>
      <c r="I80" s="4"/>
      <c r="J80" s="4"/>
      <c r="K80" s="4"/>
      <c r="L80" s="4"/>
      <c r="M80" s="4"/>
      <c r="N80" s="4"/>
      <c r="O80" s="4"/>
      <c r="P80" s="4"/>
      <c r="Q80" s="4"/>
      <c r="R80" s="4"/>
      <c r="S80" s="4"/>
      <c r="T80" s="4"/>
      <c r="U80" s="4"/>
      <c r="V80" s="4"/>
      <c r="W80" s="4"/>
      <c r="X80" s="4"/>
      <c r="Y80" s="4"/>
      <c r="Z80" s="4"/>
      <c r="AA80" s="4" t="s">
        <v>41</v>
      </c>
      <c r="AB80" s="4"/>
      <c r="AC80" s="4"/>
      <c r="AD80" s="4"/>
      <c r="AE80" s="4"/>
      <c r="AF80" s="4"/>
      <c r="AG80" s="4"/>
      <c r="AH80" s="4"/>
      <c r="AI80" s="4"/>
      <c r="AJ80" s="4"/>
      <c r="AK80" s="4"/>
      <c r="AL80" s="4"/>
      <c r="AM80" s="4"/>
      <c r="AN80" s="4"/>
    </row>
    <row r="81" spans="1:40" ht="54">
      <c r="A81" s="92">
        <v>46142</v>
      </c>
      <c r="B81" s="4" t="s">
        <v>41</v>
      </c>
      <c r="C81" s="4"/>
      <c r="D81" s="4">
        <v>3503</v>
      </c>
      <c r="E81" s="6" t="s">
        <v>807</v>
      </c>
      <c r="F81" s="97" t="s">
        <v>2319</v>
      </c>
      <c r="G81" s="6" t="s">
        <v>2320</v>
      </c>
      <c r="H81" s="4"/>
      <c r="I81" s="4"/>
      <c r="J81" s="4"/>
      <c r="K81" s="4"/>
      <c r="L81" s="4"/>
      <c r="M81" s="4"/>
      <c r="N81" s="4"/>
      <c r="O81" s="4"/>
      <c r="P81" s="4"/>
      <c r="Q81" s="4"/>
      <c r="R81" s="4"/>
      <c r="S81" s="4"/>
      <c r="T81" s="4"/>
      <c r="U81" s="4"/>
      <c r="V81" s="4"/>
      <c r="W81" s="4" t="s">
        <v>41</v>
      </c>
      <c r="X81" s="4"/>
      <c r="Y81" s="4"/>
      <c r="Z81" s="4"/>
      <c r="AA81" s="4"/>
      <c r="AB81" s="4"/>
      <c r="AC81" s="4"/>
      <c r="AD81" s="4"/>
      <c r="AE81" s="4"/>
      <c r="AF81" s="4"/>
      <c r="AG81" s="4"/>
      <c r="AH81" s="4"/>
      <c r="AI81" s="4"/>
      <c r="AJ81" s="4"/>
      <c r="AK81" s="4"/>
      <c r="AL81" s="4"/>
      <c r="AM81" s="4"/>
      <c r="AN81" s="4"/>
    </row>
    <row r="82" spans="1:40" ht="54">
      <c r="A82" s="92">
        <v>46142</v>
      </c>
      <c r="B82" s="4" t="s">
        <v>41</v>
      </c>
      <c r="C82" s="4"/>
      <c r="D82" s="4" t="s">
        <v>2282</v>
      </c>
      <c r="E82" s="6" t="s">
        <v>463</v>
      </c>
      <c r="F82" s="97" t="s">
        <v>2321</v>
      </c>
      <c r="G82" s="6" t="s">
        <v>2322</v>
      </c>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t="s">
        <v>41</v>
      </c>
      <c r="AJ82" s="4"/>
      <c r="AK82" s="4"/>
      <c r="AL82" s="4"/>
      <c r="AM82" s="4"/>
      <c r="AN82" s="4"/>
    </row>
    <row r="83" spans="1:40" ht="27">
      <c r="A83" s="99">
        <v>46142</v>
      </c>
      <c r="B83" s="4" t="s">
        <v>41</v>
      </c>
      <c r="C83" s="4"/>
      <c r="D83" s="4">
        <v>3504</v>
      </c>
      <c r="E83" s="6" t="s">
        <v>463</v>
      </c>
      <c r="F83" s="97" t="s">
        <v>2323</v>
      </c>
      <c r="G83" s="6" t="s">
        <v>2324</v>
      </c>
      <c r="H83" s="4" t="s">
        <v>41</v>
      </c>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row>
    <row r="84" spans="1:40" ht="40.5">
      <c r="A84" s="99">
        <v>46142</v>
      </c>
      <c r="B84" s="4" t="s">
        <v>41</v>
      </c>
      <c r="C84" s="4"/>
      <c r="D84" s="4">
        <v>3505</v>
      </c>
      <c r="E84" s="6" t="s">
        <v>463</v>
      </c>
      <c r="F84" s="97" t="s">
        <v>2325</v>
      </c>
      <c r="G84" s="6" t="s">
        <v>2326</v>
      </c>
      <c r="H84" s="4" t="s">
        <v>41</v>
      </c>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row>
    <row r="85" spans="1:40" ht="27">
      <c r="A85" s="99">
        <v>46142</v>
      </c>
      <c r="B85" s="4"/>
      <c r="C85" s="4" t="s">
        <v>41</v>
      </c>
      <c r="D85" s="4" t="s">
        <v>2327</v>
      </c>
      <c r="E85" s="6" t="s">
        <v>2198</v>
      </c>
      <c r="F85" s="97" t="s">
        <v>2328</v>
      </c>
      <c r="G85" s="6" t="s">
        <v>2329</v>
      </c>
      <c r="H85" s="4"/>
      <c r="I85" s="4"/>
      <c r="J85" s="4"/>
      <c r="K85" s="4"/>
      <c r="L85" s="4"/>
      <c r="M85" s="4" t="s">
        <v>41</v>
      </c>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row>
    <row r="86" spans="1:40" ht="40.5">
      <c r="A86" s="99">
        <v>46142</v>
      </c>
      <c r="B86" s="4" t="s">
        <v>41</v>
      </c>
      <c r="C86" s="4"/>
      <c r="D86" s="4" t="s">
        <v>2330</v>
      </c>
      <c r="E86" s="6" t="s">
        <v>463</v>
      </c>
      <c r="F86" s="4" t="s">
        <v>148</v>
      </c>
      <c r="G86" s="6" t="s">
        <v>2331</v>
      </c>
      <c r="H86" s="4"/>
      <c r="I86" s="4"/>
      <c r="J86" s="4"/>
      <c r="K86" s="4"/>
      <c r="L86" s="4"/>
      <c r="M86" s="4"/>
      <c r="N86" s="4"/>
      <c r="O86" s="4"/>
      <c r="P86" s="4"/>
      <c r="Q86" s="4"/>
      <c r="R86" s="4"/>
      <c r="S86" s="4"/>
      <c r="T86" s="4"/>
      <c r="U86" s="4"/>
      <c r="V86" s="4" t="s">
        <v>41</v>
      </c>
      <c r="W86" s="4"/>
      <c r="X86" s="4"/>
      <c r="Y86" s="4"/>
      <c r="Z86" s="4"/>
      <c r="AA86" s="4"/>
      <c r="AB86" s="4"/>
      <c r="AC86" s="4"/>
      <c r="AD86" s="4"/>
      <c r="AE86" s="4"/>
      <c r="AF86" s="4"/>
      <c r="AG86" s="4"/>
      <c r="AH86" s="4"/>
      <c r="AI86" s="4"/>
      <c r="AJ86" s="4"/>
      <c r="AK86" s="4"/>
      <c r="AL86" s="4"/>
      <c r="AM86" s="4"/>
      <c r="AN86" s="4"/>
    </row>
    <row r="87" spans="1:40">
      <c r="B87" s="4"/>
      <c r="C87" s="92"/>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row>
    <row r="88" spans="1:40">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row>
    <row r="89" spans="1:40">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row>
    <row r="91" spans="1:40">
      <c r="A91" s="89"/>
      <c r="B91" s="90"/>
      <c r="C91" s="13"/>
      <c r="D91" s="13"/>
      <c r="E91" s="15"/>
      <c r="F91" s="16"/>
      <c r="G91" s="17"/>
      <c r="H91" s="13">
        <f>COUNTIF(H3:H90,"X")</f>
        <v>23</v>
      </c>
      <c r="I91" s="13">
        <f t="shared" ref="I91:AN91" si="0">COUNTIF(I3:I90,"X")</f>
        <v>0</v>
      </c>
      <c r="J91" s="13">
        <f t="shared" si="0"/>
        <v>1</v>
      </c>
      <c r="K91" s="13">
        <f t="shared" si="0"/>
        <v>0</v>
      </c>
      <c r="L91" s="13">
        <f t="shared" si="0"/>
        <v>0</v>
      </c>
      <c r="M91" s="13">
        <f t="shared" si="0"/>
        <v>1</v>
      </c>
      <c r="N91" s="13">
        <f t="shared" si="0"/>
        <v>0</v>
      </c>
      <c r="O91" s="13">
        <f t="shared" si="0"/>
        <v>0</v>
      </c>
      <c r="P91" s="13">
        <f t="shared" si="0"/>
        <v>1</v>
      </c>
      <c r="Q91" s="13">
        <f t="shared" si="0"/>
        <v>2</v>
      </c>
      <c r="R91" s="13">
        <f t="shared" si="0"/>
        <v>2</v>
      </c>
      <c r="S91" s="13">
        <f t="shared" si="0"/>
        <v>0</v>
      </c>
      <c r="T91" s="13">
        <f t="shared" si="0"/>
        <v>0</v>
      </c>
      <c r="U91" s="13">
        <f t="shared" si="0"/>
        <v>1</v>
      </c>
      <c r="V91" s="13">
        <f t="shared" si="0"/>
        <v>8</v>
      </c>
      <c r="W91" s="13">
        <f t="shared" si="0"/>
        <v>4</v>
      </c>
      <c r="X91" s="13">
        <f t="shared" si="0"/>
        <v>0</v>
      </c>
      <c r="Y91" s="13">
        <f t="shared" si="0"/>
        <v>0</v>
      </c>
      <c r="Z91" s="13">
        <f t="shared" si="0"/>
        <v>1</v>
      </c>
      <c r="AA91" s="13">
        <f t="shared" si="0"/>
        <v>8</v>
      </c>
      <c r="AB91" s="13">
        <f t="shared" si="0"/>
        <v>0</v>
      </c>
      <c r="AC91" s="13">
        <f t="shared" si="0"/>
        <v>21</v>
      </c>
      <c r="AD91" s="13">
        <f t="shared" si="0"/>
        <v>0</v>
      </c>
      <c r="AE91" s="13">
        <f t="shared" si="0"/>
        <v>0</v>
      </c>
      <c r="AF91" s="13">
        <f t="shared" si="0"/>
        <v>0</v>
      </c>
      <c r="AG91" s="13">
        <f t="shared" si="0"/>
        <v>0</v>
      </c>
      <c r="AH91" s="13">
        <f t="shared" si="0"/>
        <v>2</v>
      </c>
      <c r="AI91" s="13">
        <f t="shared" si="0"/>
        <v>5</v>
      </c>
      <c r="AJ91" s="13">
        <f t="shared" si="0"/>
        <v>3</v>
      </c>
      <c r="AK91" s="13">
        <f t="shared" si="0"/>
        <v>1</v>
      </c>
      <c r="AL91" s="13">
        <f t="shared" si="0"/>
        <v>0</v>
      </c>
      <c r="AM91" s="13">
        <f t="shared" si="0"/>
        <v>1</v>
      </c>
      <c r="AN91" s="14">
        <f t="shared" si="0"/>
        <v>0</v>
      </c>
    </row>
    <row r="92" spans="1:40">
      <c r="B92" s="88"/>
      <c r="C92" s="88"/>
      <c r="D92" s="19"/>
      <c r="E92" s="20"/>
      <c r="F92" s="21"/>
      <c r="G92" s="22"/>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row>
    <row r="93" spans="1:40">
      <c r="A93" s="53"/>
      <c r="B93" s="50"/>
      <c r="C93" s="50"/>
      <c r="D93" s="19"/>
      <c r="E93" s="20"/>
      <c r="F93" s="21"/>
      <c r="G93" s="22"/>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row>
    <row r="94" spans="1:40">
      <c r="A94" s="18"/>
      <c r="B94" s="50"/>
      <c r="C94" s="50"/>
      <c r="D94" s="19"/>
      <c r="E94" s="20"/>
      <c r="F94" s="21"/>
      <c r="G94" s="22"/>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row>
    <row r="95" spans="1:40">
      <c r="A95" s="18"/>
      <c r="B95" s="50"/>
      <c r="C95" s="50"/>
      <c r="D95" s="19"/>
      <c r="E95" s="20"/>
      <c r="F95" s="21"/>
      <c r="G95" s="22"/>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row>
    <row r="96" spans="1:40">
      <c r="A96" s="18"/>
      <c r="B96" s="50"/>
      <c r="C96" s="50"/>
      <c r="D96" s="19"/>
      <c r="E96" s="20"/>
      <c r="F96" s="21"/>
      <c r="G96" s="22"/>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row>
    <row r="97" spans="1:40">
      <c r="A97" s="18"/>
      <c r="B97" s="50"/>
      <c r="C97" s="50"/>
      <c r="D97" s="19"/>
      <c r="E97" s="20"/>
      <c r="F97" s="21"/>
      <c r="G97" s="22"/>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row>
    <row r="98" spans="1:40">
      <c r="A98" s="18"/>
      <c r="B98" s="50"/>
      <c r="C98" s="50"/>
      <c r="D98" s="19"/>
      <c r="E98" s="20"/>
      <c r="F98" s="21"/>
      <c r="G98" s="22"/>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row>
    <row r="99" spans="1:40" ht="16.5">
      <c r="A99" s="18"/>
      <c r="B99" s="24"/>
      <c r="C99" s="24"/>
      <c r="D99" s="19"/>
      <c r="E99" s="72" t="s">
        <v>1146</v>
      </c>
      <c r="F99" s="21"/>
      <c r="G99" s="22"/>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row>
    <row r="100" spans="1:40" ht="15.75">
      <c r="A100" s="18"/>
      <c r="B100" s="24"/>
      <c r="C100" s="24"/>
      <c r="D100" s="19"/>
      <c r="E100" s="76">
        <v>2026</v>
      </c>
      <c r="F100" s="21"/>
      <c r="G100" s="22"/>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row>
    <row r="101" spans="1:40">
      <c r="A101" s="18"/>
      <c r="B101" s="24"/>
      <c r="C101" s="24"/>
      <c r="D101" s="19"/>
      <c r="E101" s="173" t="s">
        <v>1153</v>
      </c>
      <c r="F101" s="173"/>
      <c r="G101" s="22"/>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row>
    <row r="102" spans="1:40" ht="27">
      <c r="A102" s="18"/>
      <c r="B102" s="24"/>
      <c r="C102" s="24"/>
      <c r="D102" s="19"/>
      <c r="E102" s="6" t="s">
        <v>1332</v>
      </c>
      <c r="F102" s="6">
        <f>+H91</f>
        <v>23</v>
      </c>
      <c r="G102" s="22"/>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row>
    <row r="103" spans="1:40">
      <c r="A103" s="18"/>
      <c r="B103" s="24"/>
      <c r="C103" s="24"/>
      <c r="D103" s="19"/>
      <c r="E103" s="6" t="s">
        <v>6</v>
      </c>
      <c r="F103" s="6">
        <f>+I91+J91+K91+L91+M91</f>
        <v>2</v>
      </c>
      <c r="G103" s="22"/>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row>
    <row r="104" spans="1:40">
      <c r="A104" s="18"/>
      <c r="B104" s="24"/>
      <c r="C104" s="24"/>
      <c r="D104" s="19"/>
      <c r="E104" s="6" t="s">
        <v>1333</v>
      </c>
      <c r="F104" s="6">
        <f>+N91+O91+P91+Q91+R91+S91+T91+U91+V91+W91+X91+Y91+Z91+AA91</f>
        <v>27</v>
      </c>
      <c r="G104" s="22"/>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row>
    <row r="105" spans="1:40" ht="27">
      <c r="A105" s="18"/>
      <c r="B105" s="24"/>
      <c r="C105" s="24"/>
      <c r="D105" s="19"/>
      <c r="E105" s="6" t="s">
        <v>1334</v>
      </c>
      <c r="F105" s="6">
        <f>+AB91</f>
        <v>0</v>
      </c>
      <c r="G105" s="22"/>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row>
    <row r="106" spans="1:40">
      <c r="A106" s="18"/>
      <c r="B106" s="24"/>
      <c r="C106" s="24"/>
      <c r="D106" s="19"/>
      <c r="E106" s="6" t="s">
        <v>9</v>
      </c>
      <c r="F106" s="6">
        <f>+AC91</f>
        <v>21</v>
      </c>
      <c r="G106" s="22"/>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row>
    <row r="107" spans="1:40" ht="27">
      <c r="A107" s="18"/>
      <c r="B107" s="24"/>
      <c r="C107" s="24"/>
      <c r="D107" s="19"/>
      <c r="E107" s="6" t="s">
        <v>1335</v>
      </c>
      <c r="F107" s="6">
        <f>AD91+AE88+AF91+AG91</f>
        <v>0</v>
      </c>
      <c r="G107" s="22"/>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row>
    <row r="108" spans="1:40">
      <c r="A108" s="18"/>
      <c r="B108" s="24"/>
      <c r="C108" s="24"/>
      <c r="D108" s="19"/>
      <c r="E108" s="6" t="s">
        <v>11</v>
      </c>
      <c r="F108" s="6">
        <f>+AH91+AI91+AJ91+AK91+AL91+AM91</f>
        <v>12</v>
      </c>
      <c r="G108" s="22"/>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row>
    <row r="109" spans="1:40">
      <c r="A109" s="18"/>
      <c r="E109" s="52" t="s">
        <v>658</v>
      </c>
      <c r="F109" s="52">
        <f>SUM(F102:F108)</f>
        <v>85</v>
      </c>
    </row>
    <row r="110" spans="1:40">
      <c r="A110" s="18"/>
    </row>
  </sheetData>
  <mergeCells count="14">
    <mergeCell ref="A1:A2"/>
    <mergeCell ref="D1:D2"/>
    <mergeCell ref="E1:E2"/>
    <mergeCell ref="F1:F2"/>
    <mergeCell ref="G1:G2"/>
    <mergeCell ref="AN1:AN2"/>
    <mergeCell ref="E101:F101"/>
    <mergeCell ref="I1:M1"/>
    <mergeCell ref="N1:AA1"/>
    <mergeCell ref="AB1:AB2"/>
    <mergeCell ref="AC1:AC2"/>
    <mergeCell ref="AD1:AG1"/>
    <mergeCell ref="AH1:AM1"/>
    <mergeCell ref="H1:H2"/>
  </mergeCells>
  <pageMargins left="0.7" right="0.7" top="0.75" bottom="0.75" header="0.3" footer="0.3"/>
  <pageSetup paperSize="9" orientation="portrait" horizontalDpi="0"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AN121"/>
  <sheetViews>
    <sheetView topLeftCell="A115" zoomScaleNormal="100" workbookViewId="0">
      <selection activeCell="D9" sqref="D9"/>
    </sheetView>
  </sheetViews>
  <sheetFormatPr baseColWidth="10" defaultRowHeight="15"/>
  <cols>
    <col min="1" max="1" width="9.28515625" customWidth="1"/>
    <col min="2" max="2" width="3.42578125" customWidth="1"/>
    <col min="3" max="3" width="2.85546875" customWidth="1"/>
    <col min="4" max="4" width="6.5703125" customWidth="1"/>
    <col min="5" max="5" width="11.7109375" customWidth="1"/>
    <col min="6" max="6" width="12" customWidth="1"/>
    <col min="7" max="7" width="39.42578125" customWidth="1"/>
    <col min="8" max="8" width="3.5703125" customWidth="1"/>
    <col min="9" max="9" width="2.7109375" customWidth="1"/>
    <col min="10" max="10" width="3" customWidth="1"/>
    <col min="11" max="11" width="2.7109375" customWidth="1"/>
    <col min="12" max="13" width="2.5703125" customWidth="1"/>
    <col min="14" max="14" width="2.42578125" customWidth="1"/>
    <col min="15" max="15" width="2.7109375" customWidth="1"/>
    <col min="16" max="16" width="2.42578125" customWidth="1"/>
    <col min="17" max="19" width="2.5703125" customWidth="1"/>
    <col min="20" max="20" width="2.140625" customWidth="1"/>
    <col min="21" max="21" width="2.28515625" customWidth="1"/>
    <col min="22" max="22" width="2" customWidth="1"/>
    <col min="23" max="23" width="2.42578125" customWidth="1"/>
    <col min="24" max="24" width="2.7109375" customWidth="1"/>
    <col min="25" max="25" width="2.42578125" customWidth="1"/>
    <col min="26" max="26" width="2.7109375" customWidth="1"/>
    <col min="27" max="27" width="2.5703125" customWidth="1"/>
    <col min="28" max="28" width="2.42578125" customWidth="1"/>
    <col min="29" max="29" width="2.7109375" customWidth="1"/>
    <col min="30" max="31" width="2.140625" customWidth="1"/>
    <col min="32" max="33" width="2.42578125" customWidth="1"/>
    <col min="34" max="34" width="2.28515625" customWidth="1"/>
    <col min="35" max="36" width="2.42578125" customWidth="1"/>
    <col min="37" max="37" width="2.28515625" customWidth="1"/>
    <col min="38" max="38" width="2.42578125" customWidth="1"/>
    <col min="39" max="39" width="2.140625" customWidth="1"/>
    <col min="40" max="40" width="2.7109375" customWidth="1"/>
  </cols>
  <sheetData>
    <row r="1" spans="1:40" ht="51.75">
      <c r="A1" s="208" t="s">
        <v>1264</v>
      </c>
      <c r="B1" s="75" t="s">
        <v>1</v>
      </c>
      <c r="C1" s="75"/>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97.5">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ht="33" customHeight="1">
      <c r="A3" s="3">
        <v>46143</v>
      </c>
      <c r="B3" s="4"/>
      <c r="C3" s="4" t="s">
        <v>41</v>
      </c>
      <c r="D3" s="5"/>
      <c r="E3" s="6" t="s">
        <v>807</v>
      </c>
      <c r="F3" s="7" t="s">
        <v>2332</v>
      </c>
      <c r="G3" s="7" t="s">
        <v>2333</v>
      </c>
      <c r="H3" s="4"/>
      <c r="I3" s="4"/>
      <c r="J3" s="4"/>
      <c r="K3" s="4"/>
      <c r="L3" s="4"/>
      <c r="M3" s="4"/>
      <c r="N3" s="4"/>
      <c r="O3" s="4"/>
      <c r="P3" s="4"/>
      <c r="Q3" s="4"/>
      <c r="R3" s="4"/>
      <c r="S3" s="4"/>
      <c r="T3" s="4"/>
      <c r="U3" s="4"/>
      <c r="V3" s="4"/>
      <c r="W3" s="4"/>
      <c r="X3" s="4"/>
      <c r="Y3" s="4"/>
      <c r="Z3" s="4" t="s">
        <v>41</v>
      </c>
      <c r="AA3" s="4"/>
      <c r="AB3" s="8"/>
      <c r="AC3" s="4"/>
      <c r="AD3" s="4"/>
      <c r="AE3" s="4"/>
      <c r="AF3" s="4"/>
      <c r="AG3" s="4"/>
      <c r="AH3" s="4"/>
      <c r="AI3" s="4"/>
      <c r="AJ3" s="4"/>
      <c r="AK3" s="4"/>
      <c r="AL3" s="4"/>
      <c r="AM3" s="4"/>
      <c r="AN3" s="7"/>
    </row>
    <row r="4" spans="1:40" ht="40.5">
      <c r="A4" s="3">
        <v>46143</v>
      </c>
      <c r="B4" s="4"/>
      <c r="C4" s="4" t="s">
        <v>94</v>
      </c>
      <c r="D4" s="5"/>
      <c r="E4" s="6" t="s">
        <v>807</v>
      </c>
      <c r="F4" s="7" t="s">
        <v>2334</v>
      </c>
      <c r="G4" s="7" t="s">
        <v>2335</v>
      </c>
      <c r="H4" s="4" t="s">
        <v>41</v>
      </c>
      <c r="I4" s="4"/>
      <c r="J4" s="4"/>
      <c r="K4" s="4"/>
      <c r="L4" s="4"/>
      <c r="M4" s="4"/>
      <c r="N4" s="4"/>
      <c r="O4" s="4"/>
      <c r="P4" s="4"/>
      <c r="Q4" s="4"/>
      <c r="R4" s="4"/>
      <c r="S4" s="4"/>
      <c r="T4" s="4"/>
      <c r="U4" s="4"/>
      <c r="V4" s="4"/>
      <c r="W4" s="4"/>
      <c r="X4" s="4"/>
      <c r="Y4" s="4"/>
      <c r="Z4" s="4"/>
      <c r="AA4" s="4"/>
      <c r="AB4" s="8"/>
      <c r="AC4" s="4"/>
      <c r="AD4" s="4"/>
      <c r="AE4" s="4"/>
      <c r="AF4" s="4"/>
      <c r="AG4" s="4"/>
      <c r="AH4" s="4"/>
      <c r="AI4" s="4"/>
      <c r="AJ4" s="4"/>
      <c r="AK4" s="4"/>
      <c r="AL4" s="4"/>
      <c r="AM4" s="4"/>
      <c r="AN4" s="7"/>
    </row>
    <row r="5" spans="1:40" ht="54">
      <c r="A5" s="3">
        <v>46143</v>
      </c>
      <c r="B5" s="4" t="s">
        <v>41</v>
      </c>
      <c r="C5" s="4"/>
      <c r="D5" s="5">
        <v>3506</v>
      </c>
      <c r="E5" s="6" t="s">
        <v>2336</v>
      </c>
      <c r="F5" s="7" t="s">
        <v>2337</v>
      </c>
      <c r="G5" s="7" t="s">
        <v>2338</v>
      </c>
      <c r="H5" s="4"/>
      <c r="I5" s="4"/>
      <c r="J5" s="4"/>
      <c r="K5" s="4"/>
      <c r="L5" s="4"/>
      <c r="M5" s="4"/>
      <c r="N5" s="4"/>
      <c r="O5" s="4"/>
      <c r="P5" s="4"/>
      <c r="Q5" s="4"/>
      <c r="R5" s="4"/>
      <c r="S5" s="4"/>
      <c r="T5" s="4"/>
      <c r="U5" s="4"/>
      <c r="V5" s="4"/>
      <c r="W5" s="4"/>
      <c r="X5" s="4"/>
      <c r="Y5" s="4"/>
      <c r="Z5" s="4"/>
      <c r="AA5" s="4" t="s">
        <v>41</v>
      </c>
      <c r="AB5" s="8"/>
      <c r="AC5" s="4"/>
      <c r="AD5" s="4"/>
      <c r="AE5" s="4"/>
      <c r="AF5" s="4"/>
      <c r="AG5" s="4"/>
      <c r="AH5" s="4"/>
      <c r="AI5" s="4"/>
      <c r="AJ5" s="4"/>
      <c r="AK5" s="4"/>
      <c r="AL5" s="4"/>
      <c r="AM5" s="4"/>
      <c r="AN5" s="7"/>
    </row>
    <row r="6" spans="1:40" ht="67.5">
      <c r="A6" s="3">
        <v>46143</v>
      </c>
      <c r="B6" s="4" t="s">
        <v>41</v>
      </c>
      <c r="C6" s="4"/>
      <c r="D6" s="5">
        <v>3507</v>
      </c>
      <c r="E6" s="6" t="s">
        <v>2336</v>
      </c>
      <c r="F6" s="7" t="s">
        <v>2339</v>
      </c>
      <c r="G6" s="7" t="s">
        <v>2340</v>
      </c>
      <c r="H6" s="4" t="s">
        <v>41</v>
      </c>
      <c r="I6" s="4"/>
      <c r="J6" s="4"/>
      <c r="K6" s="4"/>
      <c r="L6" s="4"/>
      <c r="M6" s="4"/>
      <c r="N6" s="4"/>
      <c r="O6" s="4"/>
      <c r="P6" s="4"/>
      <c r="Q6" s="4"/>
      <c r="R6" s="4"/>
      <c r="S6" s="4"/>
      <c r="T6" s="4"/>
      <c r="U6" s="4"/>
      <c r="V6" s="4"/>
      <c r="W6" s="4"/>
      <c r="X6" s="4"/>
      <c r="Y6" s="4"/>
      <c r="Z6" s="4"/>
      <c r="AA6" s="4"/>
      <c r="AB6" s="8"/>
      <c r="AC6" s="4"/>
      <c r="AD6" s="4"/>
      <c r="AE6" s="4"/>
      <c r="AF6" s="4"/>
      <c r="AG6" s="4"/>
      <c r="AH6" s="4"/>
      <c r="AI6" s="4"/>
      <c r="AJ6" s="4"/>
      <c r="AK6" s="4"/>
      <c r="AL6" s="4"/>
      <c r="AM6" s="4"/>
      <c r="AN6" s="7"/>
    </row>
    <row r="7" spans="1:40" ht="54">
      <c r="A7" s="3">
        <v>46144</v>
      </c>
      <c r="B7" s="4" t="s">
        <v>41</v>
      </c>
      <c r="C7" s="4"/>
      <c r="D7" s="5">
        <v>30</v>
      </c>
      <c r="E7" s="6" t="s">
        <v>1193</v>
      </c>
      <c r="F7" s="7" t="s">
        <v>2342</v>
      </c>
      <c r="G7" s="7" t="s">
        <v>2344</v>
      </c>
      <c r="H7" s="4"/>
      <c r="I7" s="4"/>
      <c r="J7" s="4"/>
      <c r="K7" s="4"/>
      <c r="L7" s="4"/>
      <c r="M7" s="4"/>
      <c r="N7" s="4"/>
      <c r="O7" s="4"/>
      <c r="P7" s="4"/>
      <c r="Q7" s="4"/>
      <c r="R7" s="4"/>
      <c r="S7" s="4"/>
      <c r="T7" s="4"/>
      <c r="U7" s="4"/>
      <c r="V7" s="4"/>
      <c r="W7" s="4"/>
      <c r="X7" s="4"/>
      <c r="Y7" s="4"/>
      <c r="Z7" s="4"/>
      <c r="AA7" s="4"/>
      <c r="AB7" s="8"/>
      <c r="AC7" s="4" t="s">
        <v>41</v>
      </c>
      <c r="AD7" s="4"/>
      <c r="AE7" s="4"/>
      <c r="AF7" s="4"/>
      <c r="AG7" s="4"/>
      <c r="AH7" s="4"/>
      <c r="AI7" s="4"/>
      <c r="AJ7" s="4"/>
      <c r="AK7" s="4"/>
      <c r="AL7" s="4"/>
      <c r="AM7" s="4"/>
      <c r="AN7" s="7"/>
    </row>
    <row r="8" spans="1:40" ht="67.5">
      <c r="A8" s="3">
        <v>46144</v>
      </c>
      <c r="B8" s="4"/>
      <c r="C8" s="4" t="s">
        <v>41</v>
      </c>
      <c r="D8" s="5">
        <v>3508</v>
      </c>
      <c r="E8" s="6" t="s">
        <v>411</v>
      </c>
      <c r="F8" s="7" t="s">
        <v>2341</v>
      </c>
      <c r="G8" s="7" t="s">
        <v>2347</v>
      </c>
      <c r="H8" s="4"/>
      <c r="I8" s="4"/>
      <c r="J8" s="4"/>
      <c r="K8" s="4"/>
      <c r="L8" s="4"/>
      <c r="M8" s="4"/>
      <c r="N8" s="4"/>
      <c r="O8" s="4"/>
      <c r="P8" s="4"/>
      <c r="Q8" s="4"/>
      <c r="R8" s="4"/>
      <c r="S8" s="4"/>
      <c r="T8" s="4"/>
      <c r="U8" s="4"/>
      <c r="V8" s="4"/>
      <c r="W8" s="4" t="s">
        <v>41</v>
      </c>
      <c r="X8" s="4"/>
      <c r="Y8" s="4"/>
      <c r="Z8" s="4"/>
      <c r="AA8" s="4"/>
      <c r="AB8" s="8"/>
      <c r="AC8" s="4"/>
      <c r="AD8" s="4"/>
      <c r="AE8" s="4"/>
      <c r="AF8" s="4"/>
      <c r="AG8" s="4"/>
      <c r="AH8" s="4"/>
      <c r="AI8" s="4"/>
      <c r="AJ8" s="4"/>
      <c r="AK8" s="4"/>
      <c r="AL8" s="4"/>
      <c r="AM8" s="4"/>
      <c r="AN8" s="7"/>
    </row>
    <row r="9" spans="1:40" ht="67.5">
      <c r="A9" s="3">
        <v>46144</v>
      </c>
      <c r="B9" s="4" t="s">
        <v>41</v>
      </c>
      <c r="C9" s="4"/>
      <c r="D9" s="5">
        <v>3509</v>
      </c>
      <c r="E9" s="6" t="s">
        <v>411</v>
      </c>
      <c r="F9" s="7" t="s">
        <v>2343</v>
      </c>
      <c r="G9" s="7" t="s">
        <v>2348</v>
      </c>
      <c r="H9" s="4"/>
      <c r="I9" s="4"/>
      <c r="J9" s="4"/>
      <c r="K9" s="4"/>
      <c r="L9" s="4"/>
      <c r="M9" s="4"/>
      <c r="N9" s="4"/>
      <c r="O9" s="4"/>
      <c r="P9" s="4"/>
      <c r="Q9" s="4"/>
      <c r="R9" s="4"/>
      <c r="S9" s="4"/>
      <c r="T9" s="4"/>
      <c r="U9" s="4"/>
      <c r="V9" s="4" t="s">
        <v>41</v>
      </c>
      <c r="W9" s="4"/>
      <c r="X9" s="4"/>
      <c r="Y9" s="4"/>
      <c r="Z9" s="4"/>
      <c r="AA9" s="4"/>
      <c r="AB9" s="8"/>
      <c r="AC9" s="4"/>
      <c r="AD9" s="4"/>
      <c r="AE9" s="4"/>
      <c r="AF9" s="4"/>
      <c r="AG9" s="4"/>
      <c r="AH9" s="4"/>
      <c r="AI9" s="4"/>
      <c r="AJ9" s="4"/>
      <c r="AK9" s="4"/>
      <c r="AL9" s="4"/>
      <c r="AM9" s="4"/>
      <c r="AN9" s="7"/>
    </row>
    <row r="10" spans="1:40" ht="81">
      <c r="A10" s="3">
        <v>46144</v>
      </c>
      <c r="B10" s="4"/>
      <c r="C10" s="4" t="s">
        <v>41</v>
      </c>
      <c r="D10" s="5">
        <v>3510</v>
      </c>
      <c r="E10" s="6" t="s">
        <v>411</v>
      </c>
      <c r="F10" s="6" t="s">
        <v>2345</v>
      </c>
      <c r="G10" s="7" t="s">
        <v>2349</v>
      </c>
      <c r="H10" s="4"/>
      <c r="I10" s="4"/>
      <c r="J10" s="4"/>
      <c r="K10" s="4"/>
      <c r="L10" s="4"/>
      <c r="M10" s="4"/>
      <c r="N10" s="4"/>
      <c r="O10" s="4"/>
      <c r="P10" s="4"/>
      <c r="Q10" s="4"/>
      <c r="R10" s="4"/>
      <c r="S10" s="4"/>
      <c r="T10" s="4"/>
      <c r="U10" s="4"/>
      <c r="V10" s="4"/>
      <c r="W10" s="4" t="s">
        <v>41</v>
      </c>
      <c r="X10" s="4"/>
      <c r="Y10" s="4"/>
      <c r="Z10" s="4"/>
      <c r="AA10" s="4"/>
      <c r="AB10" s="8"/>
      <c r="AC10" s="4"/>
      <c r="AD10" s="4"/>
      <c r="AE10" s="4"/>
      <c r="AF10" s="4"/>
      <c r="AG10" s="4"/>
      <c r="AH10" s="4"/>
      <c r="AI10" s="4"/>
      <c r="AJ10" s="4"/>
      <c r="AK10" s="4"/>
      <c r="AL10" s="4"/>
      <c r="AM10" s="4"/>
      <c r="AN10" s="7"/>
    </row>
    <row r="11" spans="1:40" ht="121.5">
      <c r="A11" s="3">
        <v>46145</v>
      </c>
      <c r="B11" s="4" t="s">
        <v>41</v>
      </c>
      <c r="C11" s="4"/>
      <c r="D11" s="5">
        <v>3511</v>
      </c>
      <c r="E11" s="6" t="s">
        <v>411</v>
      </c>
      <c r="F11" s="7" t="s">
        <v>2346</v>
      </c>
      <c r="G11" s="7" t="s">
        <v>2350</v>
      </c>
      <c r="H11" s="4"/>
      <c r="I11" s="4"/>
      <c r="J11" s="4"/>
      <c r="K11" s="4"/>
      <c r="L11" s="4"/>
      <c r="M11" s="4"/>
      <c r="N11" s="4"/>
      <c r="O11" s="4"/>
      <c r="P11" s="4"/>
      <c r="Q11" s="4"/>
      <c r="R11" s="4"/>
      <c r="S11" s="4"/>
      <c r="T11" s="4"/>
      <c r="U11" s="4"/>
      <c r="V11" s="4"/>
      <c r="W11" s="4" t="s">
        <v>41</v>
      </c>
      <c r="X11" s="4"/>
      <c r="Y11" s="4"/>
      <c r="Z11" s="4"/>
      <c r="AA11" s="4"/>
      <c r="AB11" s="8"/>
      <c r="AC11" s="4"/>
      <c r="AD11" s="4"/>
      <c r="AE11" s="4"/>
      <c r="AF11" s="4"/>
      <c r="AG11" s="4"/>
      <c r="AH11" s="4"/>
      <c r="AI11" s="4"/>
      <c r="AJ11" s="4"/>
      <c r="AK11" s="4"/>
      <c r="AL11" s="4"/>
      <c r="AM11" s="4"/>
      <c r="AN11" s="7"/>
    </row>
    <row r="12" spans="1:40" ht="54">
      <c r="A12" s="3">
        <v>46145</v>
      </c>
      <c r="B12" s="4"/>
      <c r="C12" s="4" t="s">
        <v>41</v>
      </c>
      <c r="D12" s="5">
        <v>3512</v>
      </c>
      <c r="E12" s="6" t="s">
        <v>411</v>
      </c>
      <c r="F12" s="7" t="s">
        <v>2351</v>
      </c>
      <c r="G12" s="7" t="s">
        <v>2352</v>
      </c>
      <c r="H12" s="4"/>
      <c r="I12" s="4"/>
      <c r="J12" s="4"/>
      <c r="K12" s="4"/>
      <c r="L12" s="4"/>
      <c r="M12" s="4"/>
      <c r="N12" s="4"/>
      <c r="O12" s="4"/>
      <c r="P12" s="4"/>
      <c r="Q12" s="4"/>
      <c r="R12" s="4"/>
      <c r="S12" s="4"/>
      <c r="T12" s="4"/>
      <c r="U12" s="4"/>
      <c r="V12" s="4"/>
      <c r="W12" s="4"/>
      <c r="X12" s="4"/>
      <c r="Y12" s="4"/>
      <c r="Z12" s="4"/>
      <c r="AA12" s="4"/>
      <c r="AB12" s="8"/>
      <c r="AC12" s="4"/>
      <c r="AD12" s="4"/>
      <c r="AE12" s="4"/>
      <c r="AF12" s="4"/>
      <c r="AG12" s="4"/>
      <c r="AH12" s="4"/>
      <c r="AI12" s="4"/>
      <c r="AJ12" s="4"/>
      <c r="AK12" s="4"/>
      <c r="AL12" s="4"/>
      <c r="AM12" s="4"/>
      <c r="AN12" s="7"/>
    </row>
    <row r="13" spans="1:40" ht="52.5" customHeight="1">
      <c r="A13" s="3">
        <v>46145</v>
      </c>
      <c r="B13" s="4" t="s">
        <v>41</v>
      </c>
      <c r="C13" s="4"/>
      <c r="D13" s="5"/>
      <c r="E13" s="6" t="s">
        <v>2360</v>
      </c>
      <c r="F13" s="7" t="s">
        <v>2361</v>
      </c>
      <c r="G13" s="7" t="s">
        <v>2362</v>
      </c>
      <c r="H13" s="4"/>
      <c r="I13" s="4"/>
      <c r="J13" s="4"/>
      <c r="K13" s="4"/>
      <c r="L13" s="4"/>
      <c r="M13" s="4"/>
      <c r="N13" s="4"/>
      <c r="O13" s="4"/>
      <c r="P13" s="4"/>
      <c r="Q13" s="4"/>
      <c r="R13" s="4"/>
      <c r="S13" s="4"/>
      <c r="T13" s="4"/>
      <c r="U13" s="4"/>
      <c r="V13" s="4"/>
      <c r="W13" s="4"/>
      <c r="X13" s="4"/>
      <c r="Y13" s="4"/>
      <c r="Z13" s="4" t="s">
        <v>41</v>
      </c>
      <c r="AA13" s="4"/>
      <c r="AB13" s="8"/>
      <c r="AC13" s="4"/>
      <c r="AD13" s="4"/>
      <c r="AE13" s="4"/>
      <c r="AF13" s="4"/>
      <c r="AG13" s="4"/>
      <c r="AH13" s="4"/>
      <c r="AI13" s="4"/>
      <c r="AJ13" s="4"/>
      <c r="AK13" s="4"/>
      <c r="AL13" s="4"/>
      <c r="AM13" s="4"/>
      <c r="AN13" s="7"/>
    </row>
    <row r="14" spans="1:40" ht="27">
      <c r="A14" s="3">
        <v>46146</v>
      </c>
      <c r="B14" s="4"/>
      <c r="C14" s="4" t="s">
        <v>41</v>
      </c>
      <c r="D14" s="5">
        <v>3513</v>
      </c>
      <c r="E14" s="6" t="s">
        <v>1193</v>
      </c>
      <c r="F14" s="7" t="s">
        <v>2355</v>
      </c>
      <c r="G14" s="7" t="s">
        <v>2356</v>
      </c>
      <c r="H14" s="4"/>
      <c r="I14" s="4"/>
      <c r="J14" s="4"/>
      <c r="K14" s="4"/>
      <c r="L14" s="4"/>
      <c r="M14" s="4"/>
      <c r="N14" s="4"/>
      <c r="O14" s="4"/>
      <c r="P14" s="4"/>
      <c r="Q14" s="4"/>
      <c r="R14" s="4"/>
      <c r="S14" s="4"/>
      <c r="T14" s="4"/>
      <c r="U14" s="4"/>
      <c r="V14" s="4" t="s">
        <v>41</v>
      </c>
      <c r="W14" s="4"/>
      <c r="X14" s="4"/>
      <c r="Y14" s="4"/>
      <c r="Z14" s="4"/>
      <c r="AA14" s="4"/>
      <c r="AB14" s="8"/>
      <c r="AC14" s="4"/>
      <c r="AD14" s="4"/>
      <c r="AE14" s="4"/>
      <c r="AF14" s="4"/>
      <c r="AG14" s="4"/>
      <c r="AH14" s="4"/>
      <c r="AI14" s="4"/>
      <c r="AJ14" s="4"/>
      <c r="AK14" s="4"/>
      <c r="AL14" s="4"/>
      <c r="AM14" s="4"/>
      <c r="AN14" s="7"/>
    </row>
    <row r="15" spans="1:40" ht="27">
      <c r="A15" s="3">
        <v>46146</v>
      </c>
      <c r="B15" s="4"/>
      <c r="C15" s="4" t="s">
        <v>41</v>
      </c>
      <c r="D15" s="5">
        <v>3514</v>
      </c>
      <c r="E15" s="6" t="s">
        <v>411</v>
      </c>
      <c r="F15" s="7" t="s">
        <v>2353</v>
      </c>
      <c r="G15" s="7" t="s">
        <v>2354</v>
      </c>
      <c r="H15" s="4"/>
      <c r="I15" s="4"/>
      <c r="J15" s="4"/>
      <c r="K15" s="4"/>
      <c r="L15" s="4"/>
      <c r="M15" s="4"/>
      <c r="N15" s="4"/>
      <c r="O15" s="4"/>
      <c r="P15" s="4"/>
      <c r="Q15" s="4"/>
      <c r="R15" s="4"/>
      <c r="S15" s="4"/>
      <c r="T15" s="4"/>
      <c r="U15" s="4"/>
      <c r="V15" s="4"/>
      <c r="W15" s="4"/>
      <c r="X15" s="4"/>
      <c r="Y15" s="4"/>
      <c r="Z15" s="4"/>
      <c r="AA15" s="4" t="s">
        <v>41</v>
      </c>
      <c r="AB15" s="8"/>
      <c r="AC15" s="4"/>
      <c r="AD15" s="4"/>
      <c r="AE15" s="4"/>
      <c r="AF15" s="4"/>
      <c r="AG15" s="4"/>
      <c r="AH15" s="4"/>
      <c r="AI15" s="4"/>
      <c r="AJ15" s="4"/>
      <c r="AK15" s="4"/>
      <c r="AL15" s="4"/>
      <c r="AM15" s="4"/>
      <c r="AN15" s="7"/>
    </row>
    <row r="16" spans="1:40" ht="67.5">
      <c r="A16" s="3" t="s">
        <v>2357</v>
      </c>
      <c r="B16" s="4" t="s">
        <v>41</v>
      </c>
      <c r="C16" s="4"/>
      <c r="D16" s="5">
        <v>3515</v>
      </c>
      <c r="E16" s="6" t="s">
        <v>1193</v>
      </c>
      <c r="F16" s="7" t="s">
        <v>2358</v>
      </c>
      <c r="G16" s="7" t="s">
        <v>2359</v>
      </c>
      <c r="H16" s="4" t="s">
        <v>41</v>
      </c>
      <c r="I16" s="4"/>
      <c r="J16" s="4"/>
      <c r="K16" s="4"/>
      <c r="L16" s="4"/>
      <c r="M16" s="4"/>
      <c r="N16" s="4"/>
      <c r="O16" s="4"/>
      <c r="P16" s="4"/>
      <c r="Q16" s="4"/>
      <c r="R16" s="4"/>
      <c r="S16" s="4"/>
      <c r="T16" s="4"/>
      <c r="U16" s="4"/>
      <c r="V16" s="4"/>
      <c r="W16" s="4"/>
      <c r="X16" s="4"/>
      <c r="Y16" s="4"/>
      <c r="Z16" s="4"/>
      <c r="AA16" s="4"/>
      <c r="AB16" s="8"/>
      <c r="AC16" s="4"/>
      <c r="AD16" s="4"/>
      <c r="AE16" s="4"/>
      <c r="AF16" s="4"/>
      <c r="AG16" s="4"/>
      <c r="AH16" s="4"/>
      <c r="AI16" s="4"/>
      <c r="AJ16" s="4"/>
      <c r="AK16" s="4"/>
      <c r="AL16" s="4"/>
      <c r="AM16" s="4"/>
      <c r="AN16" s="7"/>
    </row>
    <row r="17" spans="1:40" ht="54">
      <c r="A17" s="3">
        <v>46146</v>
      </c>
      <c r="B17" s="4"/>
      <c r="C17" s="4" t="s">
        <v>41</v>
      </c>
      <c r="D17" s="5">
        <v>3516</v>
      </c>
      <c r="E17" s="6" t="s">
        <v>411</v>
      </c>
      <c r="F17" s="7" t="s">
        <v>2363</v>
      </c>
      <c r="G17" s="7" t="s">
        <v>2364</v>
      </c>
      <c r="H17" s="4" t="s">
        <v>41</v>
      </c>
      <c r="I17" s="4"/>
      <c r="J17" s="4"/>
      <c r="K17" s="4"/>
      <c r="L17" s="4"/>
      <c r="M17" s="4"/>
      <c r="N17" s="4"/>
      <c r="O17" s="4"/>
      <c r="P17" s="4"/>
      <c r="Q17" s="4"/>
      <c r="R17" s="4"/>
      <c r="S17" s="4"/>
      <c r="T17" s="4"/>
      <c r="U17" s="4"/>
      <c r="V17" s="4"/>
      <c r="W17" s="4"/>
      <c r="X17" s="4"/>
      <c r="Y17" s="4"/>
      <c r="Z17" s="4"/>
      <c r="AA17" s="4"/>
      <c r="AB17" s="8"/>
      <c r="AC17" s="4"/>
      <c r="AD17" s="4"/>
      <c r="AE17" s="4"/>
      <c r="AF17" s="4"/>
      <c r="AG17" s="4"/>
      <c r="AH17" s="4"/>
      <c r="AI17" s="4"/>
      <c r="AJ17" s="4"/>
      <c r="AK17" s="4"/>
      <c r="AL17" s="4"/>
      <c r="AM17" s="4"/>
      <c r="AN17" s="7"/>
    </row>
    <row r="18" spans="1:40" ht="54">
      <c r="A18" s="3">
        <v>46146</v>
      </c>
      <c r="B18" s="4" t="s">
        <v>41</v>
      </c>
      <c r="C18" s="4"/>
      <c r="D18" s="5">
        <v>31</v>
      </c>
      <c r="E18" s="6" t="s">
        <v>411</v>
      </c>
      <c r="F18" s="7" t="s">
        <v>2365</v>
      </c>
      <c r="G18" s="7" t="s">
        <v>2366</v>
      </c>
      <c r="H18" s="4"/>
      <c r="I18" s="4"/>
      <c r="J18" s="4"/>
      <c r="K18" s="4"/>
      <c r="L18" s="4"/>
      <c r="M18" s="4"/>
      <c r="N18" s="4"/>
      <c r="O18" s="4"/>
      <c r="P18" s="4"/>
      <c r="Q18" s="4"/>
      <c r="R18" s="4"/>
      <c r="S18" s="4"/>
      <c r="T18" s="4"/>
      <c r="U18" s="4"/>
      <c r="V18" s="4"/>
      <c r="W18" s="4"/>
      <c r="X18" s="4"/>
      <c r="Y18" s="4"/>
      <c r="Z18" s="4"/>
      <c r="AA18" s="4"/>
      <c r="AB18" s="8"/>
      <c r="AC18" s="4" t="s">
        <v>41</v>
      </c>
      <c r="AD18" s="4"/>
      <c r="AE18" s="4"/>
      <c r="AF18" s="4"/>
      <c r="AG18" s="4"/>
      <c r="AH18" s="4"/>
      <c r="AI18" s="4"/>
      <c r="AJ18" s="4"/>
      <c r="AK18" s="4"/>
      <c r="AL18" s="4"/>
      <c r="AM18" s="4"/>
      <c r="AN18" s="7"/>
    </row>
    <row r="19" spans="1:40" ht="54">
      <c r="A19" s="3">
        <v>46146</v>
      </c>
      <c r="B19" s="4" t="s">
        <v>41</v>
      </c>
      <c r="C19" s="4"/>
      <c r="D19" s="5">
        <v>32</v>
      </c>
      <c r="E19" s="6" t="s">
        <v>411</v>
      </c>
      <c r="F19" s="7" t="s">
        <v>2367</v>
      </c>
      <c r="G19" s="7" t="s">
        <v>2368</v>
      </c>
      <c r="H19" s="4"/>
      <c r="I19" s="4"/>
      <c r="J19" s="4"/>
      <c r="K19" s="4"/>
      <c r="L19" s="4"/>
      <c r="M19" s="4"/>
      <c r="N19" s="4"/>
      <c r="O19" s="4"/>
      <c r="P19" s="4"/>
      <c r="Q19" s="4"/>
      <c r="R19" s="4"/>
      <c r="S19" s="4"/>
      <c r="T19" s="4"/>
      <c r="U19" s="4"/>
      <c r="V19" s="4"/>
      <c r="W19" s="4"/>
      <c r="X19" s="4"/>
      <c r="Y19" s="4"/>
      <c r="Z19" s="4"/>
      <c r="AA19" s="4"/>
      <c r="AB19" s="8"/>
      <c r="AC19" s="4" t="s">
        <v>41</v>
      </c>
      <c r="AD19" s="4"/>
      <c r="AE19" s="4"/>
      <c r="AF19" s="4"/>
      <c r="AG19" s="4"/>
      <c r="AH19" s="4"/>
      <c r="AI19" s="4"/>
      <c r="AJ19" s="4"/>
      <c r="AK19" s="4"/>
      <c r="AL19" s="4"/>
      <c r="AM19" s="4"/>
      <c r="AN19" s="7"/>
    </row>
    <row r="20" spans="1:40" ht="40.5">
      <c r="A20" s="3">
        <v>46147</v>
      </c>
      <c r="B20" s="4"/>
      <c r="C20" s="4" t="s">
        <v>94</v>
      </c>
      <c r="D20" s="5">
        <v>33</v>
      </c>
      <c r="E20" s="6" t="s">
        <v>1193</v>
      </c>
      <c r="F20" s="7" t="s">
        <v>2369</v>
      </c>
      <c r="G20" s="7" t="s">
        <v>2370</v>
      </c>
      <c r="H20" s="4"/>
      <c r="I20" s="4"/>
      <c r="J20" s="4"/>
      <c r="K20" s="4"/>
      <c r="L20" s="4"/>
      <c r="M20" s="4"/>
      <c r="N20" s="4"/>
      <c r="O20" s="4"/>
      <c r="P20" s="4"/>
      <c r="Q20" s="4"/>
      <c r="R20" s="4"/>
      <c r="S20" s="4"/>
      <c r="T20" s="4"/>
      <c r="U20" s="4"/>
      <c r="V20" s="4"/>
      <c r="W20" s="4"/>
      <c r="X20" s="4"/>
      <c r="Y20" s="4"/>
      <c r="Z20" s="4"/>
      <c r="AA20" s="4"/>
      <c r="AB20" s="8"/>
      <c r="AC20" s="4"/>
      <c r="AD20" s="4"/>
      <c r="AE20" s="4"/>
      <c r="AF20" s="4"/>
      <c r="AG20" s="4"/>
      <c r="AH20" s="4"/>
      <c r="AI20" s="4" t="s">
        <v>41</v>
      </c>
      <c r="AJ20" s="4"/>
      <c r="AK20" s="4"/>
      <c r="AL20" s="4"/>
      <c r="AM20" s="4"/>
      <c r="AN20" s="7"/>
    </row>
    <row r="21" spans="1:40" ht="54">
      <c r="A21" s="3">
        <v>46147</v>
      </c>
      <c r="B21" s="4" t="s">
        <v>41</v>
      </c>
      <c r="C21" s="4"/>
      <c r="D21" s="5">
        <v>34</v>
      </c>
      <c r="E21" s="6" t="s">
        <v>411</v>
      </c>
      <c r="F21" s="7" t="s">
        <v>2372</v>
      </c>
      <c r="G21" s="7" t="s">
        <v>2371</v>
      </c>
      <c r="H21" s="4"/>
      <c r="I21" s="4"/>
      <c r="J21" s="4"/>
      <c r="K21" s="4"/>
      <c r="L21" s="4"/>
      <c r="M21" s="4"/>
      <c r="N21" s="4"/>
      <c r="O21" s="4"/>
      <c r="P21" s="4"/>
      <c r="Q21" s="4"/>
      <c r="R21" s="4"/>
      <c r="S21" s="4"/>
      <c r="T21" s="4"/>
      <c r="U21" s="4"/>
      <c r="V21" s="4"/>
      <c r="W21" s="4"/>
      <c r="X21" s="4"/>
      <c r="Y21" s="4"/>
      <c r="Z21" s="4"/>
      <c r="AA21" s="4"/>
      <c r="AB21" s="8"/>
      <c r="AC21" s="4" t="s">
        <v>41</v>
      </c>
      <c r="AD21" s="4"/>
      <c r="AE21" s="4"/>
      <c r="AF21" s="4"/>
      <c r="AG21" s="4"/>
      <c r="AH21" s="4"/>
      <c r="AI21" s="4"/>
      <c r="AJ21" s="4"/>
      <c r="AK21" s="4"/>
      <c r="AL21" s="4"/>
      <c r="AM21" s="4"/>
      <c r="AN21" s="7"/>
    </row>
    <row r="22" spans="1:40" ht="27">
      <c r="A22" s="3">
        <v>46147</v>
      </c>
      <c r="B22" s="4" t="s">
        <v>41</v>
      </c>
      <c r="C22" s="4"/>
      <c r="D22" s="5" t="s">
        <v>2282</v>
      </c>
      <c r="E22" s="6" t="s">
        <v>1193</v>
      </c>
      <c r="F22" s="7" t="s">
        <v>2373</v>
      </c>
      <c r="G22" s="7" t="s">
        <v>2374</v>
      </c>
      <c r="H22" s="4"/>
      <c r="I22" s="4"/>
      <c r="J22" s="4"/>
      <c r="K22" s="4"/>
      <c r="L22" s="4"/>
      <c r="M22" s="4"/>
      <c r="N22" s="4"/>
      <c r="O22" s="4"/>
      <c r="P22" s="4"/>
      <c r="Q22" s="4"/>
      <c r="R22" s="4"/>
      <c r="S22" s="4"/>
      <c r="T22" s="4"/>
      <c r="U22" s="4"/>
      <c r="V22" s="4"/>
      <c r="W22" s="4"/>
      <c r="X22" s="4"/>
      <c r="Y22" s="4"/>
      <c r="Z22" s="4"/>
      <c r="AA22" s="4"/>
      <c r="AB22" s="8"/>
      <c r="AC22" s="4"/>
      <c r="AD22" s="4"/>
      <c r="AE22" s="4"/>
      <c r="AF22" s="4"/>
      <c r="AG22" s="4"/>
      <c r="AH22" s="4"/>
      <c r="AI22" s="4"/>
      <c r="AJ22" s="4" t="s">
        <v>41</v>
      </c>
      <c r="AK22" s="4"/>
      <c r="AL22" s="4"/>
      <c r="AM22" s="4"/>
      <c r="AN22" s="7"/>
    </row>
    <row r="23" spans="1:40" ht="54">
      <c r="A23" s="3">
        <v>46147</v>
      </c>
      <c r="B23" s="4" t="s">
        <v>41</v>
      </c>
      <c r="C23" s="4"/>
      <c r="D23" s="5"/>
      <c r="E23" s="6" t="s">
        <v>411</v>
      </c>
      <c r="F23" s="7" t="s">
        <v>2375</v>
      </c>
      <c r="G23" s="7" t="s">
        <v>2376</v>
      </c>
      <c r="H23" s="4"/>
      <c r="I23" s="4"/>
      <c r="J23" s="4"/>
      <c r="K23" s="4"/>
      <c r="L23" s="4"/>
      <c r="M23" s="4"/>
      <c r="N23" s="4"/>
      <c r="O23" s="4"/>
      <c r="P23" s="4"/>
      <c r="Q23" s="4"/>
      <c r="R23" s="4"/>
      <c r="S23" s="4"/>
      <c r="T23" s="4"/>
      <c r="U23" s="4"/>
      <c r="V23" s="4"/>
      <c r="W23" s="4"/>
      <c r="X23" s="4"/>
      <c r="Y23" s="4"/>
      <c r="Z23" s="4" t="s">
        <v>41</v>
      </c>
      <c r="AA23" s="4"/>
      <c r="AB23" s="8"/>
      <c r="AC23" s="4"/>
      <c r="AD23" s="4"/>
      <c r="AE23" s="4"/>
      <c r="AF23" s="4"/>
      <c r="AG23" s="4"/>
      <c r="AH23" s="4"/>
      <c r="AI23" s="4"/>
      <c r="AJ23" s="4"/>
      <c r="AK23" s="4"/>
      <c r="AL23" s="4"/>
      <c r="AM23" s="4"/>
      <c r="AN23" s="7"/>
    </row>
    <row r="24" spans="1:40" ht="27">
      <c r="A24" s="3">
        <v>46148</v>
      </c>
      <c r="B24" s="4" t="s">
        <v>41</v>
      </c>
      <c r="C24" s="4"/>
      <c r="D24" s="5">
        <v>3517</v>
      </c>
      <c r="E24" s="6" t="s">
        <v>1193</v>
      </c>
      <c r="F24" s="7" t="s">
        <v>2377</v>
      </c>
      <c r="G24" s="7" t="s">
        <v>2378</v>
      </c>
      <c r="H24" s="4"/>
      <c r="I24" s="4"/>
      <c r="J24" s="4"/>
      <c r="K24" s="4"/>
      <c r="L24" s="4"/>
      <c r="M24" s="4"/>
      <c r="N24" s="4"/>
      <c r="O24" s="4"/>
      <c r="P24" s="4"/>
      <c r="Q24" s="4"/>
      <c r="R24" s="4"/>
      <c r="S24" s="4"/>
      <c r="T24" s="4"/>
      <c r="U24" s="4"/>
      <c r="V24" s="4" t="s">
        <v>41</v>
      </c>
      <c r="W24" s="4"/>
      <c r="X24" s="4"/>
      <c r="Y24" s="4"/>
      <c r="Z24" s="4"/>
      <c r="AA24" s="4"/>
      <c r="AB24" s="8"/>
      <c r="AC24" s="4"/>
      <c r="AD24" s="4"/>
      <c r="AE24" s="4"/>
      <c r="AF24" s="4"/>
      <c r="AG24" s="4"/>
      <c r="AH24" s="4"/>
      <c r="AI24" s="4"/>
      <c r="AJ24" s="4"/>
      <c r="AK24" s="4"/>
      <c r="AL24" s="4"/>
      <c r="AM24" s="4"/>
      <c r="AN24" s="7"/>
    </row>
    <row r="25" spans="1:40" ht="40.5">
      <c r="A25" s="3">
        <v>46149</v>
      </c>
      <c r="B25" s="4" t="s">
        <v>41</v>
      </c>
      <c r="C25" s="4"/>
      <c r="D25" s="5">
        <v>35</v>
      </c>
      <c r="E25" s="6" t="s">
        <v>762</v>
      </c>
      <c r="F25" s="7" t="s">
        <v>2379</v>
      </c>
      <c r="G25" s="7" t="s">
        <v>2380</v>
      </c>
      <c r="H25" s="4"/>
      <c r="I25" s="4"/>
      <c r="J25" s="4"/>
      <c r="K25" s="4"/>
      <c r="L25" s="4"/>
      <c r="M25" s="4"/>
      <c r="N25" s="4"/>
      <c r="O25" s="4"/>
      <c r="P25" s="4"/>
      <c r="Q25" s="4"/>
      <c r="R25" s="4"/>
      <c r="S25" s="4"/>
      <c r="T25" s="4"/>
      <c r="U25" s="4"/>
      <c r="V25" s="4"/>
      <c r="W25" s="4"/>
      <c r="X25" s="4"/>
      <c r="Y25" s="4"/>
      <c r="Z25" s="4"/>
      <c r="AA25" s="4"/>
      <c r="AB25" s="8"/>
      <c r="AC25" s="4" t="s">
        <v>41</v>
      </c>
      <c r="AD25" s="4"/>
      <c r="AE25" s="4"/>
      <c r="AF25" s="4"/>
      <c r="AG25" s="4"/>
      <c r="AH25" s="4"/>
      <c r="AI25" s="4"/>
      <c r="AJ25" s="4"/>
      <c r="AK25" s="4"/>
      <c r="AL25" s="4"/>
      <c r="AM25" s="4"/>
      <c r="AN25" s="7"/>
    </row>
    <row r="26" spans="1:40" ht="40.5">
      <c r="A26" s="3">
        <v>46150</v>
      </c>
      <c r="B26" s="4"/>
      <c r="C26" s="4" t="s">
        <v>41</v>
      </c>
      <c r="D26" s="5" t="s">
        <v>2282</v>
      </c>
      <c r="E26" s="6" t="s">
        <v>435</v>
      </c>
      <c r="F26" s="7" t="s">
        <v>2381</v>
      </c>
      <c r="G26" s="7" t="s">
        <v>2382</v>
      </c>
      <c r="H26" s="4"/>
      <c r="I26" s="4"/>
      <c r="J26" s="4"/>
      <c r="K26" s="4"/>
      <c r="L26" s="4"/>
      <c r="M26" s="4"/>
      <c r="N26" s="4"/>
      <c r="O26" s="4"/>
      <c r="P26" s="4"/>
      <c r="Q26" s="4"/>
      <c r="R26" s="4"/>
      <c r="S26" s="4"/>
      <c r="T26" s="4"/>
      <c r="U26" s="4"/>
      <c r="V26" s="4"/>
      <c r="W26" s="4"/>
      <c r="X26" s="4"/>
      <c r="Y26" s="4"/>
      <c r="Z26" s="4"/>
      <c r="AA26" s="4"/>
      <c r="AB26" s="8"/>
      <c r="AC26" s="4"/>
      <c r="AD26" s="4"/>
      <c r="AE26" s="4"/>
      <c r="AF26" s="4"/>
      <c r="AG26" s="4"/>
      <c r="AH26" s="4"/>
      <c r="AI26" s="4"/>
      <c r="AJ26" s="4"/>
      <c r="AK26" s="4" t="s">
        <v>41</v>
      </c>
      <c r="AL26" s="4"/>
      <c r="AM26" s="4"/>
      <c r="AN26" s="7"/>
    </row>
    <row r="27" spans="1:40" ht="27">
      <c r="A27" s="3">
        <v>46150</v>
      </c>
      <c r="B27" s="4"/>
      <c r="C27" s="4" t="s">
        <v>41</v>
      </c>
      <c r="D27" s="5">
        <v>3518</v>
      </c>
      <c r="E27" s="6" t="s">
        <v>762</v>
      </c>
      <c r="F27" s="7" t="s">
        <v>2383</v>
      </c>
      <c r="G27" s="7" t="s">
        <v>2384</v>
      </c>
      <c r="H27" s="4"/>
      <c r="I27" s="4"/>
      <c r="J27" s="4"/>
      <c r="K27" s="4"/>
      <c r="L27" s="4"/>
      <c r="M27" s="4"/>
      <c r="N27" s="4"/>
      <c r="O27" s="4"/>
      <c r="P27" s="4"/>
      <c r="Q27" s="4"/>
      <c r="R27" s="4"/>
      <c r="S27" s="4"/>
      <c r="T27" s="4"/>
      <c r="U27" s="4"/>
      <c r="V27" s="4"/>
      <c r="W27" s="4"/>
      <c r="X27" s="4"/>
      <c r="Y27" s="4"/>
      <c r="Z27" s="4"/>
      <c r="AA27" s="4" t="s">
        <v>41</v>
      </c>
      <c r="AB27" s="8"/>
      <c r="AC27" s="4"/>
      <c r="AD27" s="4"/>
      <c r="AE27" s="4"/>
      <c r="AF27" s="4"/>
      <c r="AG27" s="4"/>
      <c r="AH27" s="4"/>
      <c r="AI27" s="4"/>
      <c r="AJ27" s="4"/>
      <c r="AK27" s="4"/>
      <c r="AL27" s="4"/>
      <c r="AM27" s="4"/>
      <c r="AN27" s="7"/>
    </row>
    <row r="28" spans="1:40" ht="40.5">
      <c r="A28" s="3">
        <v>46151</v>
      </c>
      <c r="B28" s="4" t="s">
        <v>41</v>
      </c>
      <c r="C28" s="4"/>
      <c r="D28" s="5">
        <v>3520</v>
      </c>
      <c r="E28" s="6" t="s">
        <v>463</v>
      </c>
      <c r="F28" s="7" t="s">
        <v>2385</v>
      </c>
      <c r="G28" s="7" t="s">
        <v>2386</v>
      </c>
      <c r="H28" s="4"/>
      <c r="I28" s="4"/>
      <c r="J28" s="4"/>
      <c r="K28" s="4"/>
      <c r="L28" s="4"/>
      <c r="M28" s="4"/>
      <c r="N28" s="4"/>
      <c r="O28" s="4"/>
      <c r="P28" s="4"/>
      <c r="Q28" s="4"/>
      <c r="R28" s="4"/>
      <c r="S28" s="4"/>
      <c r="T28" s="4"/>
      <c r="U28" s="4"/>
      <c r="V28" s="4"/>
      <c r="W28" s="4" t="s">
        <v>41</v>
      </c>
      <c r="X28" s="4"/>
      <c r="Y28" s="4"/>
      <c r="Z28" s="4"/>
      <c r="AA28" s="4"/>
      <c r="AB28" s="8"/>
      <c r="AC28" s="4"/>
      <c r="AD28" s="4"/>
      <c r="AE28" s="4"/>
      <c r="AF28" s="4"/>
      <c r="AG28" s="4"/>
      <c r="AH28" s="4"/>
      <c r="AI28" s="4"/>
      <c r="AJ28" s="4"/>
      <c r="AK28" s="4"/>
      <c r="AL28" s="4"/>
      <c r="AM28" s="4"/>
      <c r="AN28" s="7"/>
    </row>
    <row r="29" spans="1:40" ht="27">
      <c r="A29" s="3">
        <v>46151</v>
      </c>
      <c r="B29" s="3"/>
      <c r="C29" s="4" t="s">
        <v>41</v>
      </c>
      <c r="D29" s="5" t="s">
        <v>2282</v>
      </c>
      <c r="E29" s="6" t="s">
        <v>435</v>
      </c>
      <c r="F29" s="7" t="s">
        <v>2373</v>
      </c>
      <c r="G29" s="7" t="s">
        <v>2387</v>
      </c>
      <c r="H29" s="4"/>
      <c r="I29" s="4"/>
      <c r="J29" s="4"/>
      <c r="K29" s="4"/>
      <c r="L29" s="4"/>
      <c r="M29" s="4"/>
      <c r="N29" s="4"/>
      <c r="O29" s="4"/>
      <c r="P29" s="4"/>
      <c r="Q29" s="4"/>
      <c r="R29" s="4"/>
      <c r="S29" s="4"/>
      <c r="T29" s="4"/>
      <c r="U29" s="4"/>
      <c r="V29" s="4"/>
      <c r="W29" s="4"/>
      <c r="X29" s="4"/>
      <c r="Y29" s="4"/>
      <c r="Z29" s="4"/>
      <c r="AA29" s="4"/>
      <c r="AB29" s="8"/>
      <c r="AC29" s="4"/>
      <c r="AD29" s="4"/>
      <c r="AE29" s="4"/>
      <c r="AF29" s="4"/>
      <c r="AG29" s="4"/>
      <c r="AH29" s="4"/>
      <c r="AI29" s="4"/>
      <c r="AJ29" s="4" t="s">
        <v>41</v>
      </c>
      <c r="AK29" s="4"/>
      <c r="AL29" s="4"/>
      <c r="AM29" s="4"/>
      <c r="AN29" s="7"/>
    </row>
    <row r="30" spans="1:40" ht="27">
      <c r="A30" s="3">
        <v>46151</v>
      </c>
      <c r="B30" s="66" t="s">
        <v>41</v>
      </c>
      <c r="C30" s="66"/>
      <c r="D30" s="66">
        <v>3521</v>
      </c>
      <c r="E30" s="6" t="s">
        <v>463</v>
      </c>
      <c r="F30" s="7" t="s">
        <v>2388</v>
      </c>
      <c r="G30" s="7" t="s">
        <v>2389</v>
      </c>
      <c r="H30" s="4"/>
      <c r="I30" s="4"/>
      <c r="J30" s="4"/>
      <c r="K30" s="4"/>
      <c r="L30" s="4"/>
      <c r="M30" s="4"/>
      <c r="N30" s="4"/>
      <c r="O30" s="4"/>
      <c r="P30" s="4"/>
      <c r="Q30" s="4"/>
      <c r="R30" s="4"/>
      <c r="S30" s="4"/>
      <c r="T30" s="4"/>
      <c r="U30" s="4" t="s">
        <v>41</v>
      </c>
      <c r="V30" s="4"/>
      <c r="W30" s="4"/>
      <c r="X30" s="4"/>
      <c r="Y30" s="4"/>
      <c r="Z30" s="4"/>
      <c r="AA30" s="4"/>
      <c r="AB30" s="8"/>
      <c r="AC30" s="4"/>
      <c r="AD30" s="4"/>
      <c r="AE30" s="4"/>
      <c r="AF30" s="4"/>
      <c r="AG30" s="4"/>
      <c r="AH30" s="4"/>
      <c r="AI30" s="4"/>
      <c r="AJ30" s="4"/>
      <c r="AK30" s="4"/>
      <c r="AL30" s="4"/>
      <c r="AM30" s="4"/>
      <c r="AN30" s="7"/>
    </row>
    <row r="31" spans="1:40" ht="40.5">
      <c r="A31" s="3">
        <v>46151</v>
      </c>
      <c r="B31" s="4"/>
      <c r="C31" s="66" t="s">
        <v>41</v>
      </c>
      <c r="D31" s="5" t="s">
        <v>148</v>
      </c>
      <c r="E31" s="6" t="s">
        <v>463</v>
      </c>
      <c r="F31" s="7" t="s">
        <v>2385</v>
      </c>
      <c r="G31" s="7" t="s">
        <v>2390</v>
      </c>
      <c r="H31" s="4"/>
      <c r="I31" s="4"/>
      <c r="J31" s="4"/>
      <c r="K31" s="4"/>
      <c r="L31" s="4"/>
      <c r="M31" s="4"/>
      <c r="N31" s="4"/>
      <c r="O31" s="4"/>
      <c r="P31" s="4"/>
      <c r="Q31" s="4"/>
      <c r="R31" s="4"/>
      <c r="S31" s="4"/>
      <c r="T31" s="4"/>
      <c r="U31" s="4"/>
      <c r="V31" s="4"/>
      <c r="W31" s="4"/>
      <c r="X31" s="4"/>
      <c r="Y31" s="4"/>
      <c r="Z31" s="4"/>
      <c r="AA31" s="4"/>
      <c r="AB31" s="8"/>
      <c r="AC31" s="4" t="s">
        <v>41</v>
      </c>
      <c r="AD31" s="4"/>
      <c r="AE31" s="4"/>
      <c r="AF31" s="4"/>
      <c r="AG31" s="4"/>
      <c r="AH31" s="4"/>
      <c r="AI31" s="4"/>
      <c r="AJ31" s="4"/>
      <c r="AK31" s="4"/>
      <c r="AL31" s="4"/>
      <c r="AM31" s="4"/>
      <c r="AN31" s="7"/>
    </row>
    <row r="32" spans="1:40" ht="27">
      <c r="A32" s="3">
        <v>46152</v>
      </c>
      <c r="B32" s="4"/>
      <c r="C32" s="4" t="s">
        <v>2391</v>
      </c>
      <c r="D32" s="5">
        <v>3522</v>
      </c>
      <c r="E32" s="6" t="s">
        <v>762</v>
      </c>
      <c r="F32" s="7" t="s">
        <v>2392</v>
      </c>
      <c r="G32" s="7" t="s">
        <v>2393</v>
      </c>
      <c r="H32" s="100" t="s">
        <v>41</v>
      </c>
      <c r="I32" s="4"/>
      <c r="J32" s="4"/>
      <c r="K32" s="4"/>
      <c r="L32" s="4"/>
      <c r="M32" s="4"/>
      <c r="N32" s="4"/>
      <c r="O32" s="4"/>
      <c r="P32" s="4"/>
      <c r="Q32" s="4"/>
      <c r="R32" s="4"/>
      <c r="S32" s="4"/>
      <c r="T32" s="4"/>
      <c r="U32" s="4"/>
      <c r="V32" s="4"/>
      <c r="W32" s="4"/>
      <c r="X32" s="4"/>
      <c r="Y32" s="4"/>
      <c r="Z32" s="4"/>
      <c r="AA32" s="4"/>
      <c r="AB32" s="8"/>
      <c r="AC32" s="4"/>
      <c r="AD32" s="4"/>
      <c r="AE32" s="4"/>
      <c r="AF32" s="4"/>
      <c r="AG32" s="4"/>
      <c r="AH32" s="4"/>
      <c r="AI32" s="4"/>
      <c r="AJ32" s="4"/>
      <c r="AK32" s="4"/>
      <c r="AL32" s="4"/>
      <c r="AM32" s="4"/>
      <c r="AN32" s="5"/>
    </row>
    <row r="33" spans="1:40" ht="27">
      <c r="A33" s="3">
        <v>46152</v>
      </c>
      <c r="B33" s="4"/>
      <c r="C33" s="4" t="s">
        <v>41</v>
      </c>
      <c r="D33" s="5">
        <v>3523</v>
      </c>
      <c r="E33" s="6" t="s">
        <v>762</v>
      </c>
      <c r="F33" s="7" t="s">
        <v>2394</v>
      </c>
      <c r="G33" s="7" t="s">
        <v>2395</v>
      </c>
      <c r="H33" s="100"/>
      <c r="I33" s="4"/>
      <c r="J33" s="4"/>
      <c r="K33" s="4"/>
      <c r="L33" s="4"/>
      <c r="M33" s="4"/>
      <c r="N33" s="4"/>
      <c r="O33" s="4"/>
      <c r="P33" s="4"/>
      <c r="Q33" s="4"/>
      <c r="R33" s="4" t="s">
        <v>41</v>
      </c>
      <c r="S33" s="4"/>
      <c r="T33" s="4"/>
      <c r="U33" s="4"/>
      <c r="V33" s="4"/>
      <c r="W33" s="4"/>
      <c r="X33" s="4"/>
      <c r="Y33" s="4"/>
      <c r="Z33" s="4"/>
      <c r="AA33" s="4"/>
      <c r="AB33" s="8"/>
      <c r="AC33" s="4"/>
      <c r="AD33" s="4"/>
      <c r="AE33" s="4"/>
      <c r="AF33" s="4"/>
      <c r="AG33" s="4"/>
      <c r="AH33" s="4"/>
      <c r="AI33" s="4"/>
      <c r="AJ33" s="4"/>
      <c r="AK33" s="4"/>
      <c r="AL33" s="4"/>
      <c r="AM33" s="4"/>
      <c r="AN33" s="5"/>
    </row>
    <row r="34" spans="1:40" ht="54">
      <c r="A34" s="3">
        <v>46152</v>
      </c>
      <c r="B34" s="4"/>
      <c r="C34" s="4" t="s">
        <v>41</v>
      </c>
      <c r="D34" s="5" t="s">
        <v>148</v>
      </c>
      <c r="E34" s="6" t="s">
        <v>762</v>
      </c>
      <c r="F34" s="7" t="s">
        <v>2402</v>
      </c>
      <c r="G34" s="7" t="s">
        <v>2396</v>
      </c>
      <c r="H34" s="4"/>
      <c r="I34" s="4"/>
      <c r="J34" s="4"/>
      <c r="K34" s="4"/>
      <c r="L34" s="4"/>
      <c r="M34" s="4"/>
      <c r="N34" s="4"/>
      <c r="O34" s="4"/>
      <c r="P34" s="4"/>
      <c r="Q34" s="4"/>
      <c r="R34" s="4"/>
      <c r="S34" s="4"/>
      <c r="T34" s="4"/>
      <c r="U34" s="4"/>
      <c r="V34" s="4"/>
      <c r="W34" s="4"/>
      <c r="X34" s="4"/>
      <c r="Y34" s="4"/>
      <c r="Z34" s="4" t="s">
        <v>41</v>
      </c>
      <c r="AA34" s="4"/>
      <c r="AB34" s="8"/>
      <c r="AC34" s="4"/>
      <c r="AD34" s="4"/>
      <c r="AE34" s="4"/>
      <c r="AF34" s="4"/>
      <c r="AG34" s="4"/>
      <c r="AH34" s="4"/>
      <c r="AI34" s="4"/>
      <c r="AJ34" s="4" t="s">
        <v>711</v>
      </c>
      <c r="AK34" s="4"/>
      <c r="AL34" s="4"/>
      <c r="AM34" s="4"/>
      <c r="AN34" s="5"/>
    </row>
    <row r="35" spans="1:40" ht="40.5">
      <c r="A35" s="3">
        <v>46152</v>
      </c>
      <c r="B35" s="4" t="s">
        <v>41</v>
      </c>
      <c r="C35" s="4"/>
      <c r="D35" s="5">
        <v>36</v>
      </c>
      <c r="E35" s="6" t="s">
        <v>762</v>
      </c>
      <c r="F35" s="7" t="s">
        <v>2397</v>
      </c>
      <c r="G35" s="7" t="s">
        <v>2399</v>
      </c>
      <c r="H35" s="4"/>
      <c r="I35" s="4"/>
      <c r="J35" s="4"/>
      <c r="K35" s="4"/>
      <c r="L35" s="4"/>
      <c r="M35" s="4"/>
      <c r="N35" s="4"/>
      <c r="O35" s="4"/>
      <c r="P35" s="4"/>
      <c r="Q35" s="4"/>
      <c r="R35" s="4"/>
      <c r="S35" s="4"/>
      <c r="T35" s="4"/>
      <c r="U35" s="4"/>
      <c r="V35" s="4"/>
      <c r="W35" s="4"/>
      <c r="X35" s="4"/>
      <c r="Y35" s="4"/>
      <c r="Z35" s="4"/>
      <c r="AA35" s="4"/>
      <c r="AB35" s="8"/>
      <c r="AC35" s="4" t="s">
        <v>41</v>
      </c>
      <c r="AD35" s="4"/>
      <c r="AE35" s="4"/>
      <c r="AF35" s="4"/>
      <c r="AG35" s="4"/>
      <c r="AH35" s="4"/>
      <c r="AI35" s="4"/>
      <c r="AJ35" s="4"/>
      <c r="AK35" s="4"/>
      <c r="AL35" s="4"/>
      <c r="AM35" s="4"/>
      <c r="AN35" s="5"/>
    </row>
    <row r="36" spans="1:40" ht="40.5">
      <c r="A36" s="3">
        <v>46153</v>
      </c>
      <c r="B36" s="4" t="s">
        <v>41</v>
      </c>
      <c r="C36" s="4"/>
      <c r="D36" s="5">
        <v>37</v>
      </c>
      <c r="E36" s="6" t="s">
        <v>463</v>
      </c>
      <c r="F36" s="7" t="s">
        <v>2398</v>
      </c>
      <c r="G36" s="7" t="s">
        <v>2400</v>
      </c>
      <c r="H36" s="4"/>
      <c r="I36" s="4"/>
      <c r="J36" s="4"/>
      <c r="K36" s="4"/>
      <c r="L36" s="4"/>
      <c r="M36" s="4"/>
      <c r="N36" s="4"/>
      <c r="O36" s="4"/>
      <c r="P36" s="4"/>
      <c r="Q36" s="4"/>
      <c r="R36" s="4"/>
      <c r="S36" s="4"/>
      <c r="T36" s="4"/>
      <c r="U36" s="4"/>
      <c r="V36" s="4"/>
      <c r="W36" s="4"/>
      <c r="X36" s="4"/>
      <c r="Y36" s="4"/>
      <c r="Z36" s="4"/>
      <c r="AA36" s="4"/>
      <c r="AB36" s="8"/>
      <c r="AC36" s="4" t="s">
        <v>41</v>
      </c>
      <c r="AD36" s="4"/>
      <c r="AE36" s="4"/>
      <c r="AF36" s="4"/>
      <c r="AG36" s="4"/>
      <c r="AH36" s="4"/>
      <c r="AI36" s="4"/>
      <c r="AJ36" s="4"/>
      <c r="AK36" s="4"/>
      <c r="AL36" s="4"/>
      <c r="AM36" s="4"/>
      <c r="AN36" s="5"/>
    </row>
    <row r="37" spans="1:40" ht="54">
      <c r="A37" s="3">
        <v>46153</v>
      </c>
      <c r="B37" s="4" t="s">
        <v>94</v>
      </c>
      <c r="C37" s="4"/>
      <c r="D37" s="5" t="s">
        <v>148</v>
      </c>
      <c r="E37" s="6" t="s">
        <v>463</v>
      </c>
      <c r="F37" s="7" t="s">
        <v>2398</v>
      </c>
      <c r="G37" s="7" t="s">
        <v>2401</v>
      </c>
      <c r="H37" s="4"/>
      <c r="I37" s="4"/>
      <c r="J37" s="4"/>
      <c r="K37" s="4"/>
      <c r="L37" s="4"/>
      <c r="M37" s="4"/>
      <c r="N37" s="4"/>
      <c r="O37" s="4"/>
      <c r="P37" s="4"/>
      <c r="Q37" s="4"/>
      <c r="R37" s="4"/>
      <c r="S37" s="4"/>
      <c r="T37" s="4"/>
      <c r="U37" s="4"/>
      <c r="V37" s="4"/>
      <c r="W37" s="4"/>
      <c r="X37" s="4"/>
      <c r="Y37" s="4"/>
      <c r="Z37" s="4"/>
      <c r="AA37" s="4"/>
      <c r="AB37" s="8"/>
      <c r="AC37" s="4"/>
      <c r="AD37" s="4"/>
      <c r="AE37" s="4"/>
      <c r="AF37" s="4"/>
      <c r="AG37" s="4"/>
      <c r="AH37" s="4"/>
      <c r="AI37" s="4"/>
      <c r="AJ37" s="4"/>
      <c r="AK37" s="4"/>
      <c r="AL37" s="4"/>
      <c r="AM37" s="4" t="s">
        <v>41</v>
      </c>
      <c r="AN37" s="5"/>
    </row>
    <row r="38" spans="1:40" ht="40.5">
      <c r="A38" s="3">
        <v>46154</v>
      </c>
      <c r="B38" s="4"/>
      <c r="C38" s="4" t="s">
        <v>41</v>
      </c>
      <c r="D38" s="5">
        <v>38</v>
      </c>
      <c r="E38" s="6" t="s">
        <v>411</v>
      </c>
      <c r="F38" s="7" t="s">
        <v>2403</v>
      </c>
      <c r="G38" s="7" t="s">
        <v>2404</v>
      </c>
      <c r="H38" s="4"/>
      <c r="I38" s="4"/>
      <c r="J38" s="4"/>
      <c r="K38" s="4"/>
      <c r="L38" s="4"/>
      <c r="M38" s="4"/>
      <c r="N38" s="4"/>
      <c r="O38" s="4"/>
      <c r="P38" s="4"/>
      <c r="Q38" s="4"/>
      <c r="R38" s="4"/>
      <c r="S38" s="4"/>
      <c r="T38" s="4"/>
      <c r="U38" s="4"/>
      <c r="V38" s="4"/>
      <c r="W38" s="4"/>
      <c r="X38" s="4"/>
      <c r="Y38" s="4"/>
      <c r="Z38" s="4"/>
      <c r="AA38" s="4"/>
      <c r="AB38" s="8"/>
      <c r="AC38" s="4" t="s">
        <v>41</v>
      </c>
      <c r="AD38" s="4"/>
      <c r="AE38" s="4"/>
      <c r="AF38" s="4"/>
      <c r="AG38" s="4"/>
      <c r="AH38" s="4"/>
      <c r="AI38" s="4"/>
      <c r="AJ38" s="4"/>
      <c r="AK38" s="4"/>
      <c r="AL38" s="4"/>
      <c r="AM38" s="4"/>
      <c r="AN38" s="5"/>
    </row>
    <row r="39" spans="1:40" ht="27">
      <c r="A39" s="3">
        <v>46154</v>
      </c>
      <c r="B39" s="4"/>
      <c r="C39" s="4" t="s">
        <v>41</v>
      </c>
      <c r="D39" s="5" t="s">
        <v>148</v>
      </c>
      <c r="E39" s="6" t="s">
        <v>1193</v>
      </c>
      <c r="F39" s="7" t="s">
        <v>734</v>
      </c>
      <c r="G39" s="7" t="s">
        <v>2405</v>
      </c>
      <c r="H39" s="4"/>
      <c r="I39" s="4"/>
      <c r="J39" s="4"/>
      <c r="K39" s="4"/>
      <c r="L39" s="4"/>
      <c r="M39" s="4" t="s">
        <v>41</v>
      </c>
      <c r="N39" s="4"/>
      <c r="O39" s="4"/>
      <c r="P39" s="4"/>
      <c r="Q39" s="4"/>
      <c r="R39" s="4"/>
      <c r="S39" s="4"/>
      <c r="T39" s="4"/>
      <c r="U39" s="4"/>
      <c r="V39" s="4"/>
      <c r="W39" s="4"/>
      <c r="X39" s="4"/>
      <c r="Y39" s="4"/>
      <c r="Z39" s="4"/>
      <c r="AA39" s="4"/>
      <c r="AB39" s="8"/>
      <c r="AC39" s="4"/>
      <c r="AD39" s="4"/>
      <c r="AE39" s="4"/>
      <c r="AF39" s="4"/>
      <c r="AG39" s="4"/>
      <c r="AH39" s="4"/>
      <c r="AI39" s="4"/>
      <c r="AJ39" s="4"/>
      <c r="AK39" s="4"/>
      <c r="AL39" s="4"/>
      <c r="AM39" s="4"/>
      <c r="AN39" s="5"/>
    </row>
    <row r="40" spans="1:40" ht="40.5">
      <c r="A40" s="3">
        <v>46154</v>
      </c>
      <c r="B40" s="4"/>
      <c r="C40" s="4" t="s">
        <v>41</v>
      </c>
      <c r="D40" s="5" t="s">
        <v>148</v>
      </c>
      <c r="E40" s="6" t="s">
        <v>411</v>
      </c>
      <c r="F40" s="7" t="s">
        <v>2406</v>
      </c>
      <c r="G40" s="7" t="s">
        <v>2407</v>
      </c>
      <c r="H40" s="4"/>
      <c r="I40" s="4"/>
      <c r="J40" s="4"/>
      <c r="K40" s="4"/>
      <c r="L40" s="4"/>
      <c r="M40" s="4"/>
      <c r="N40" s="4"/>
      <c r="O40" s="4"/>
      <c r="P40" s="4"/>
      <c r="Q40" s="4"/>
      <c r="R40" s="4"/>
      <c r="S40" s="4"/>
      <c r="T40" s="4"/>
      <c r="U40" s="4"/>
      <c r="V40" s="4"/>
      <c r="W40" s="4"/>
      <c r="X40" s="4"/>
      <c r="Y40" s="4"/>
      <c r="Z40" s="4"/>
      <c r="AA40" s="4"/>
      <c r="AB40" s="8"/>
      <c r="AC40" s="4"/>
      <c r="AD40" s="4"/>
      <c r="AE40" s="4"/>
      <c r="AF40" s="4"/>
      <c r="AG40" s="4"/>
      <c r="AH40" s="4"/>
      <c r="AI40" s="4"/>
      <c r="AJ40" s="4"/>
      <c r="AK40" s="4"/>
      <c r="AL40" s="4"/>
      <c r="AM40" s="4" t="s">
        <v>41</v>
      </c>
      <c r="AN40" s="5"/>
    </row>
    <row r="41" spans="1:40" ht="40.5">
      <c r="A41" s="3">
        <v>46155</v>
      </c>
      <c r="B41" s="4" t="s">
        <v>41</v>
      </c>
      <c r="C41" s="4"/>
      <c r="D41" s="5" t="s">
        <v>148</v>
      </c>
      <c r="E41" s="6" t="s">
        <v>411</v>
      </c>
      <c r="F41" s="7" t="s">
        <v>2408</v>
      </c>
      <c r="G41" s="7" t="s">
        <v>2409</v>
      </c>
      <c r="H41" s="4"/>
      <c r="I41" s="4"/>
      <c r="J41" s="4"/>
      <c r="K41" s="4"/>
      <c r="L41" s="4"/>
      <c r="M41" s="4"/>
      <c r="N41" s="4"/>
      <c r="O41" s="4"/>
      <c r="P41" s="4"/>
      <c r="Q41" s="4"/>
      <c r="R41" s="4"/>
      <c r="S41" s="4"/>
      <c r="T41" s="4"/>
      <c r="U41" s="4"/>
      <c r="V41" s="4" t="s">
        <v>41</v>
      </c>
      <c r="W41" s="4"/>
      <c r="X41" s="4"/>
      <c r="Y41" s="4"/>
      <c r="Z41" s="4"/>
      <c r="AA41" s="4"/>
      <c r="AB41" s="8"/>
      <c r="AC41" s="4"/>
      <c r="AD41" s="4"/>
      <c r="AE41" s="4"/>
      <c r="AF41" s="4"/>
      <c r="AG41" s="4"/>
      <c r="AH41" s="4"/>
      <c r="AI41" s="4"/>
      <c r="AJ41" s="4"/>
      <c r="AK41" s="4"/>
      <c r="AL41" s="4"/>
      <c r="AM41" s="4"/>
      <c r="AN41" s="5"/>
    </row>
    <row r="42" spans="1:40" ht="54">
      <c r="A42" s="3">
        <v>46155</v>
      </c>
      <c r="B42" s="4"/>
      <c r="C42" s="4" t="s">
        <v>41</v>
      </c>
      <c r="D42" s="5">
        <v>3524</v>
      </c>
      <c r="E42" s="6" t="s">
        <v>1193</v>
      </c>
      <c r="F42" s="7" t="s">
        <v>2410</v>
      </c>
      <c r="G42" s="7" t="s">
        <v>2411</v>
      </c>
      <c r="H42" s="4"/>
      <c r="I42" s="4"/>
      <c r="J42" s="4"/>
      <c r="K42" s="4"/>
      <c r="L42" s="4"/>
      <c r="M42" s="4"/>
      <c r="N42" s="4"/>
      <c r="O42" s="4"/>
      <c r="P42" s="4"/>
      <c r="Q42" s="4"/>
      <c r="R42" s="4"/>
      <c r="S42" s="4"/>
      <c r="T42" s="4"/>
      <c r="U42" s="4" t="s">
        <v>41</v>
      </c>
      <c r="V42" s="4"/>
      <c r="W42" s="4"/>
      <c r="X42" s="4"/>
      <c r="Y42" s="4"/>
      <c r="Z42" s="4"/>
      <c r="AA42" s="4"/>
      <c r="AB42" s="8"/>
      <c r="AC42" s="4"/>
      <c r="AD42" s="4"/>
      <c r="AE42" s="4"/>
      <c r="AF42" s="4"/>
      <c r="AG42" s="4"/>
      <c r="AH42" s="4"/>
      <c r="AI42" s="4"/>
      <c r="AJ42" s="4"/>
      <c r="AK42" s="4"/>
      <c r="AL42" s="4"/>
      <c r="AM42" s="4"/>
      <c r="AN42" s="5"/>
    </row>
    <row r="43" spans="1:40" ht="67.5">
      <c r="A43" s="3">
        <v>46155</v>
      </c>
      <c r="B43" s="4" t="s">
        <v>41</v>
      </c>
      <c r="C43" s="4"/>
      <c r="D43" s="5">
        <v>39</v>
      </c>
      <c r="E43" s="6" t="s">
        <v>411</v>
      </c>
      <c r="F43" s="7" t="s">
        <v>2412</v>
      </c>
      <c r="G43" s="7" t="s">
        <v>2413</v>
      </c>
      <c r="H43" s="4"/>
      <c r="I43" s="4"/>
      <c r="J43" s="4"/>
      <c r="K43" s="4"/>
      <c r="L43" s="4"/>
      <c r="M43" s="4"/>
      <c r="N43" s="4"/>
      <c r="O43" s="4"/>
      <c r="P43" s="4"/>
      <c r="Q43" s="4"/>
      <c r="R43" s="4"/>
      <c r="S43" s="4"/>
      <c r="T43" s="4"/>
      <c r="U43" s="4"/>
      <c r="V43" s="4"/>
      <c r="W43" s="4"/>
      <c r="X43" s="4"/>
      <c r="Y43" s="4"/>
      <c r="Z43" s="4"/>
      <c r="AA43" s="4"/>
      <c r="AB43" s="8"/>
      <c r="AC43" s="4" t="s">
        <v>41</v>
      </c>
      <c r="AD43" s="4"/>
      <c r="AE43" s="4"/>
      <c r="AF43" s="4"/>
      <c r="AG43" s="4"/>
      <c r="AH43" s="4"/>
      <c r="AI43" s="4"/>
      <c r="AJ43" s="4"/>
      <c r="AK43" s="4"/>
      <c r="AL43" s="4"/>
      <c r="AM43" s="4"/>
      <c r="AN43" s="5"/>
    </row>
    <row r="44" spans="1:40" ht="40.5">
      <c r="A44" s="3">
        <v>46156</v>
      </c>
      <c r="B44" s="4" t="s">
        <v>41</v>
      </c>
      <c r="C44" s="4"/>
      <c r="D44" s="5" t="s">
        <v>148</v>
      </c>
      <c r="E44" s="6" t="s">
        <v>1193</v>
      </c>
      <c r="F44" s="7" t="s">
        <v>148</v>
      </c>
      <c r="G44" s="7" t="s">
        <v>2414</v>
      </c>
      <c r="H44" s="4"/>
      <c r="I44" s="4"/>
      <c r="J44" s="4"/>
      <c r="K44" s="4"/>
      <c r="L44" s="4"/>
      <c r="M44" s="4"/>
      <c r="N44" s="4"/>
      <c r="O44" s="4"/>
      <c r="P44" s="4"/>
      <c r="Q44" s="4"/>
      <c r="R44" s="4"/>
      <c r="S44" s="4"/>
      <c r="T44" s="4"/>
      <c r="U44" s="4"/>
      <c r="V44" s="4"/>
      <c r="W44" s="4"/>
      <c r="X44" s="4"/>
      <c r="Y44" s="4"/>
      <c r="Z44" s="4" t="s">
        <v>41</v>
      </c>
      <c r="AA44" s="4"/>
      <c r="AB44" s="8"/>
      <c r="AC44" s="4"/>
      <c r="AD44" s="4"/>
      <c r="AE44" s="4"/>
      <c r="AF44" s="4"/>
      <c r="AG44" s="4"/>
      <c r="AH44" s="4"/>
      <c r="AI44" s="4"/>
      <c r="AJ44" s="4"/>
      <c r="AK44" s="4"/>
      <c r="AL44" s="4"/>
      <c r="AM44" s="4"/>
      <c r="AN44" s="5"/>
    </row>
    <row r="45" spans="1:40" ht="40.5">
      <c r="A45" s="3">
        <v>46156</v>
      </c>
      <c r="B45" s="4" t="s">
        <v>41</v>
      </c>
      <c r="C45" s="4"/>
      <c r="D45" s="5" t="s">
        <v>148</v>
      </c>
      <c r="E45" s="6" t="s">
        <v>1193</v>
      </c>
      <c r="F45" s="7" t="s">
        <v>148</v>
      </c>
      <c r="G45" s="7" t="s">
        <v>2415</v>
      </c>
      <c r="H45" s="4"/>
      <c r="I45" s="4"/>
      <c r="J45" s="4"/>
      <c r="K45" s="4"/>
      <c r="L45" s="4"/>
      <c r="M45" s="4"/>
      <c r="N45" s="4"/>
      <c r="O45" s="4"/>
      <c r="P45" s="4"/>
      <c r="Q45" s="4"/>
      <c r="R45" s="4"/>
      <c r="S45" s="4"/>
      <c r="T45" s="4"/>
      <c r="U45" s="4"/>
      <c r="V45" s="4"/>
      <c r="W45" s="4"/>
      <c r="X45" s="4"/>
      <c r="Y45" s="4"/>
      <c r="Z45" s="4" t="s">
        <v>41</v>
      </c>
      <c r="AA45" s="4"/>
      <c r="AB45" s="8"/>
      <c r="AC45" s="4"/>
      <c r="AD45" s="4"/>
      <c r="AE45" s="4"/>
      <c r="AF45" s="4"/>
      <c r="AG45" s="4"/>
      <c r="AH45" s="4"/>
      <c r="AI45" s="4"/>
      <c r="AJ45" s="4"/>
      <c r="AK45" s="4"/>
      <c r="AL45" s="4"/>
      <c r="AM45" s="4"/>
      <c r="AN45" s="5"/>
    </row>
    <row r="46" spans="1:40" ht="40.5">
      <c r="A46" s="3">
        <v>46156</v>
      </c>
      <c r="B46" s="4"/>
      <c r="C46" s="4" t="s">
        <v>41</v>
      </c>
      <c r="D46" s="5">
        <v>3525</v>
      </c>
      <c r="E46" s="6" t="s">
        <v>411</v>
      </c>
      <c r="F46" s="7" t="s">
        <v>2416</v>
      </c>
      <c r="G46" s="7" t="s">
        <v>2417</v>
      </c>
      <c r="H46" s="4"/>
      <c r="I46" s="4"/>
      <c r="J46" s="4"/>
      <c r="K46" s="4"/>
      <c r="L46" s="4"/>
      <c r="M46" s="4"/>
      <c r="N46" s="4"/>
      <c r="O46" s="4"/>
      <c r="P46" s="4"/>
      <c r="Q46" s="4"/>
      <c r="R46" s="4"/>
      <c r="S46" s="4"/>
      <c r="T46" s="4"/>
      <c r="U46" s="4"/>
      <c r="V46" s="4"/>
      <c r="W46" s="4"/>
      <c r="X46" s="4"/>
      <c r="Y46" s="4"/>
      <c r="Z46" s="4"/>
      <c r="AA46" s="4" t="s">
        <v>41</v>
      </c>
      <c r="AB46" s="8"/>
      <c r="AC46" s="4"/>
      <c r="AD46" s="4"/>
      <c r="AE46" s="4"/>
      <c r="AF46" s="4"/>
      <c r="AG46" s="4"/>
      <c r="AH46" s="4"/>
      <c r="AI46" s="4"/>
      <c r="AJ46" s="4"/>
      <c r="AK46" s="4"/>
      <c r="AL46" s="4"/>
      <c r="AM46" s="4"/>
      <c r="AN46" s="5"/>
    </row>
    <row r="47" spans="1:40" ht="40.5">
      <c r="A47" s="92">
        <v>46156</v>
      </c>
      <c r="B47" s="101" t="s">
        <v>41</v>
      </c>
      <c r="C47" s="91"/>
      <c r="D47" s="101">
        <v>40</v>
      </c>
      <c r="E47" s="6" t="s">
        <v>411</v>
      </c>
      <c r="F47" s="7" t="s">
        <v>2419</v>
      </c>
      <c r="G47" s="7" t="s">
        <v>2418</v>
      </c>
      <c r="H47" s="4"/>
      <c r="I47" s="4"/>
      <c r="J47" s="4"/>
      <c r="K47" s="4"/>
      <c r="L47" s="4"/>
      <c r="M47" s="4"/>
      <c r="N47" s="4"/>
      <c r="O47" s="4"/>
      <c r="P47" s="4"/>
      <c r="Q47" s="4"/>
      <c r="R47" s="4"/>
      <c r="S47" s="4"/>
      <c r="T47" s="4"/>
      <c r="U47" s="4"/>
      <c r="V47" s="4"/>
      <c r="W47" s="4"/>
      <c r="X47" s="4"/>
      <c r="Y47" s="4"/>
      <c r="Z47" s="4"/>
      <c r="AA47" s="4"/>
      <c r="AB47" s="4"/>
      <c r="AC47" s="4" t="s">
        <v>41</v>
      </c>
      <c r="AD47" s="4"/>
      <c r="AE47" s="4"/>
      <c r="AF47" s="4"/>
      <c r="AG47" s="4"/>
      <c r="AH47" s="4"/>
      <c r="AI47" s="4"/>
      <c r="AJ47" s="4"/>
      <c r="AK47" s="4"/>
      <c r="AL47" s="4"/>
      <c r="AM47" s="4"/>
      <c r="AN47" s="4"/>
    </row>
    <row r="48" spans="1:40" ht="40.5">
      <c r="A48" s="3">
        <v>46156</v>
      </c>
      <c r="B48" s="4" t="s">
        <v>41</v>
      </c>
      <c r="C48" s="4"/>
      <c r="D48" s="5" t="s">
        <v>148</v>
      </c>
      <c r="E48" s="6" t="s">
        <v>1193</v>
      </c>
      <c r="F48" s="7"/>
      <c r="G48" s="7" t="s">
        <v>2420</v>
      </c>
      <c r="H48" s="4"/>
      <c r="I48" s="4"/>
      <c r="J48" s="4" t="s">
        <v>41</v>
      </c>
      <c r="K48" s="4"/>
      <c r="L48" s="4"/>
      <c r="M48" s="4"/>
      <c r="N48" s="4"/>
      <c r="O48" s="4"/>
      <c r="P48" s="4"/>
      <c r="Q48" s="4"/>
      <c r="R48" s="4"/>
      <c r="S48" s="4"/>
      <c r="T48" s="4"/>
      <c r="U48" s="4"/>
      <c r="V48" s="4"/>
      <c r="W48" s="4"/>
      <c r="X48" s="4"/>
      <c r="Y48" s="4"/>
      <c r="Z48" s="4"/>
      <c r="AA48" s="4"/>
      <c r="AB48" s="8"/>
      <c r="AC48" s="4"/>
      <c r="AD48" s="4"/>
      <c r="AE48" s="4"/>
      <c r="AF48" s="4"/>
      <c r="AG48" s="4"/>
      <c r="AH48" s="4"/>
      <c r="AI48" s="4"/>
      <c r="AJ48" s="4"/>
      <c r="AK48" s="4"/>
      <c r="AL48" s="4"/>
      <c r="AM48" s="4"/>
      <c r="AN48" s="7"/>
    </row>
    <row r="49" spans="1:40" ht="27">
      <c r="A49" s="102">
        <v>46156</v>
      </c>
      <c r="B49" s="103"/>
      <c r="C49" s="103" t="s">
        <v>41</v>
      </c>
      <c r="D49" s="104" t="s">
        <v>148</v>
      </c>
      <c r="E49" s="105" t="s">
        <v>411</v>
      </c>
      <c r="F49" s="105" t="s">
        <v>2422</v>
      </c>
      <c r="G49" s="106" t="s">
        <v>2423</v>
      </c>
      <c r="H49" s="103"/>
      <c r="I49" s="103"/>
      <c r="J49" s="103"/>
      <c r="K49" s="103"/>
      <c r="L49" s="103"/>
      <c r="M49" s="103"/>
      <c r="N49" s="103"/>
      <c r="O49" s="103"/>
      <c r="P49" s="103"/>
      <c r="Q49" s="103"/>
      <c r="R49" s="103"/>
      <c r="S49" s="103"/>
      <c r="T49" s="103"/>
      <c r="U49" s="103"/>
      <c r="V49" s="103"/>
      <c r="W49" s="103"/>
      <c r="X49" s="103"/>
      <c r="Y49" s="103"/>
      <c r="Z49" s="103"/>
      <c r="AA49" s="103" t="s">
        <v>41</v>
      </c>
      <c r="AB49" s="107"/>
      <c r="AC49" s="103"/>
      <c r="AD49" s="103"/>
      <c r="AE49" s="103"/>
      <c r="AF49" s="4"/>
      <c r="AG49" s="4"/>
      <c r="AH49" s="4"/>
      <c r="AI49" s="4"/>
      <c r="AJ49" s="4"/>
      <c r="AK49" s="4"/>
      <c r="AL49" s="4"/>
      <c r="AM49" s="4"/>
      <c r="AN49" s="7"/>
    </row>
    <row r="50" spans="1:40" ht="54">
      <c r="A50" s="108">
        <v>46156</v>
      </c>
      <c r="B50" s="66"/>
      <c r="C50" s="4" t="s">
        <v>41</v>
      </c>
      <c r="D50" s="4" t="s">
        <v>148</v>
      </c>
      <c r="E50" s="6" t="s">
        <v>411</v>
      </c>
      <c r="F50" s="5" t="s">
        <v>2427</v>
      </c>
      <c r="G50" s="6" t="s">
        <v>2426</v>
      </c>
      <c r="H50" s="66"/>
      <c r="I50" s="66"/>
      <c r="J50" s="66"/>
      <c r="K50" s="66"/>
      <c r="L50" s="66"/>
      <c r="M50" s="66"/>
      <c r="N50" s="66"/>
      <c r="O50" s="66"/>
      <c r="P50" s="66"/>
      <c r="Q50" s="66"/>
      <c r="R50" s="66"/>
      <c r="S50" s="66"/>
      <c r="T50" s="66"/>
      <c r="U50" s="66"/>
      <c r="V50" s="66"/>
      <c r="W50" s="66"/>
      <c r="X50" s="66"/>
      <c r="Y50" s="66"/>
      <c r="Z50" s="66"/>
      <c r="AA50" s="66"/>
      <c r="AB50" s="8"/>
      <c r="AC50" s="4"/>
      <c r="AD50" s="4"/>
      <c r="AE50" s="4"/>
      <c r="AF50" s="4"/>
      <c r="AG50" s="4"/>
      <c r="AH50" s="4"/>
      <c r="AI50" s="4" t="s">
        <v>41</v>
      </c>
      <c r="AJ50" s="4"/>
      <c r="AK50" s="4"/>
      <c r="AL50" s="4"/>
      <c r="AM50" s="4"/>
      <c r="AN50" s="7"/>
    </row>
    <row r="51" spans="1:40" ht="40.5">
      <c r="A51" s="3">
        <v>46157</v>
      </c>
      <c r="B51" s="4"/>
      <c r="C51" s="4" t="s">
        <v>41</v>
      </c>
      <c r="D51" s="5">
        <v>3526</v>
      </c>
      <c r="E51" s="6" t="s">
        <v>411</v>
      </c>
      <c r="F51" s="7" t="s">
        <v>2421</v>
      </c>
      <c r="G51" s="7" t="s">
        <v>2424</v>
      </c>
      <c r="H51" s="4" t="s">
        <v>41</v>
      </c>
      <c r="I51" s="4"/>
      <c r="J51" s="4"/>
      <c r="K51" s="4"/>
      <c r="L51" s="4"/>
      <c r="M51" s="4"/>
      <c r="N51" s="4"/>
      <c r="O51" s="4"/>
      <c r="P51" s="4"/>
      <c r="Q51" s="4"/>
      <c r="R51" s="4"/>
      <c r="S51" s="4"/>
      <c r="T51" s="4"/>
      <c r="U51" s="4"/>
      <c r="V51" s="4"/>
      <c r="W51" s="4"/>
      <c r="X51" s="4"/>
      <c r="Y51" s="4"/>
      <c r="Z51" s="4"/>
      <c r="AA51" s="4"/>
      <c r="AB51" s="8"/>
      <c r="AC51" s="4"/>
      <c r="AD51" s="4"/>
      <c r="AE51" s="4"/>
      <c r="AF51" s="4"/>
      <c r="AG51" s="4"/>
      <c r="AH51" s="4"/>
      <c r="AI51" s="4"/>
      <c r="AJ51" s="4"/>
      <c r="AK51" s="4"/>
      <c r="AL51" s="4"/>
      <c r="AM51" s="4"/>
      <c r="AN51" s="7"/>
    </row>
    <row r="52" spans="1:40" ht="41.25" thickBot="1">
      <c r="A52" s="3">
        <v>46157</v>
      </c>
      <c r="B52" s="4"/>
      <c r="C52" s="4" t="s">
        <v>41</v>
      </c>
      <c r="D52" s="5" t="s">
        <v>148</v>
      </c>
      <c r="E52" s="6" t="s">
        <v>1193</v>
      </c>
      <c r="F52" s="7" t="s">
        <v>148</v>
      </c>
      <c r="G52" s="7" t="s">
        <v>2425</v>
      </c>
      <c r="H52" s="4"/>
      <c r="I52" s="4"/>
      <c r="J52" s="4"/>
      <c r="K52" s="4"/>
      <c r="L52" s="4"/>
      <c r="M52" s="4"/>
      <c r="N52" s="4"/>
      <c r="O52" s="4"/>
      <c r="P52" s="4"/>
      <c r="Q52" s="4"/>
      <c r="R52" s="4"/>
      <c r="S52" s="4"/>
      <c r="T52" s="4"/>
      <c r="U52" s="4"/>
      <c r="V52" s="4"/>
      <c r="W52" s="4"/>
      <c r="X52" s="4"/>
      <c r="Y52" s="4"/>
      <c r="Z52" s="4"/>
      <c r="AA52" s="4"/>
      <c r="AB52" s="8"/>
      <c r="AC52" s="4"/>
      <c r="AD52" s="4"/>
      <c r="AE52" s="4"/>
      <c r="AF52" s="4"/>
      <c r="AG52" s="4"/>
      <c r="AH52" s="4"/>
      <c r="AI52" s="4" t="s">
        <v>41</v>
      </c>
      <c r="AJ52" s="4"/>
      <c r="AK52" s="4"/>
      <c r="AL52" s="4"/>
      <c r="AM52" s="4"/>
      <c r="AN52" s="7"/>
    </row>
    <row r="53" spans="1:40" ht="41.25" thickBot="1">
      <c r="A53" s="3">
        <v>46158</v>
      </c>
      <c r="B53" s="4" t="s">
        <v>41</v>
      </c>
      <c r="C53" s="4"/>
      <c r="D53" s="5">
        <v>3527</v>
      </c>
      <c r="E53" s="6" t="s">
        <v>411</v>
      </c>
      <c r="F53" s="109" t="s">
        <v>2430</v>
      </c>
      <c r="G53" s="7" t="s">
        <v>2428</v>
      </c>
      <c r="H53" s="4" t="s">
        <v>41</v>
      </c>
      <c r="I53" s="4"/>
      <c r="J53" s="4"/>
      <c r="K53" s="4"/>
      <c r="L53" s="4"/>
      <c r="M53" s="4"/>
      <c r="N53" s="4"/>
      <c r="O53" s="4"/>
      <c r="P53" s="4"/>
      <c r="Q53" s="4"/>
      <c r="R53" s="4"/>
      <c r="S53" s="4"/>
      <c r="T53" s="4"/>
      <c r="U53" s="4"/>
      <c r="V53" s="4"/>
      <c r="W53" s="4"/>
      <c r="X53" s="4"/>
      <c r="Y53" s="4"/>
      <c r="Z53" s="4"/>
      <c r="AA53" s="4"/>
      <c r="AB53" s="8"/>
      <c r="AC53" s="4"/>
      <c r="AD53" s="4"/>
      <c r="AE53" s="4"/>
      <c r="AF53" s="4"/>
      <c r="AG53" s="4"/>
      <c r="AH53" s="4"/>
      <c r="AI53" s="4"/>
      <c r="AJ53" s="4"/>
      <c r="AK53" s="4"/>
      <c r="AL53" s="4"/>
      <c r="AM53" s="4"/>
      <c r="AN53" s="7"/>
    </row>
    <row r="54" spans="1:40" ht="54">
      <c r="A54" s="3">
        <v>46158</v>
      </c>
      <c r="B54" s="4" t="s">
        <v>41</v>
      </c>
      <c r="C54" s="4"/>
      <c r="D54" s="5">
        <v>41</v>
      </c>
      <c r="E54" s="6" t="s">
        <v>411</v>
      </c>
      <c r="F54" s="110" t="s">
        <v>2431</v>
      </c>
      <c r="G54" s="7" t="s">
        <v>2429</v>
      </c>
      <c r="H54" s="4"/>
      <c r="I54" s="4"/>
      <c r="J54" s="4"/>
      <c r="K54" s="4"/>
      <c r="L54" s="4"/>
      <c r="M54" s="4"/>
      <c r="N54" s="4"/>
      <c r="O54" s="4"/>
      <c r="P54" s="4"/>
      <c r="Q54" s="4"/>
      <c r="R54" s="4"/>
      <c r="S54" s="4"/>
      <c r="T54" s="4"/>
      <c r="U54" s="4"/>
      <c r="V54" s="4"/>
      <c r="W54" s="4"/>
      <c r="X54" s="4"/>
      <c r="Y54" s="4"/>
      <c r="Z54" s="4"/>
      <c r="AA54" s="4"/>
      <c r="AB54" s="8"/>
      <c r="AC54" s="4" t="s">
        <v>41</v>
      </c>
      <c r="AD54" s="4"/>
      <c r="AE54" s="4"/>
      <c r="AF54" s="4"/>
      <c r="AG54" s="4"/>
      <c r="AH54" s="4"/>
      <c r="AI54" s="4"/>
      <c r="AJ54" s="4"/>
      <c r="AK54" s="4"/>
      <c r="AL54" s="4"/>
      <c r="AM54" s="4"/>
      <c r="AN54" s="7"/>
    </row>
    <row r="55" spans="1:40" ht="39.75" customHeight="1">
      <c r="A55" s="108">
        <v>46159</v>
      </c>
      <c r="B55" s="5" t="s">
        <v>41</v>
      </c>
      <c r="C55" s="10"/>
      <c r="D55" s="5">
        <v>3528</v>
      </c>
      <c r="E55" s="6" t="s">
        <v>1193</v>
      </c>
      <c r="F55" s="7" t="s">
        <v>2432</v>
      </c>
      <c r="G55" s="111" t="s">
        <v>2433</v>
      </c>
      <c r="H55" s="4" t="s">
        <v>41</v>
      </c>
      <c r="I55" s="10"/>
      <c r="J55" s="10"/>
      <c r="K55" s="10"/>
      <c r="L55" s="10"/>
      <c r="M55" s="10"/>
      <c r="N55" s="10"/>
      <c r="O55" s="10"/>
      <c r="P55" s="10"/>
      <c r="Q55" s="10"/>
      <c r="R55" s="10"/>
      <c r="S55" s="10"/>
      <c r="T55" s="10"/>
      <c r="U55" s="10"/>
      <c r="V55" s="10"/>
      <c r="W55" s="10"/>
      <c r="X55" s="10"/>
      <c r="Y55" s="10"/>
      <c r="Z55" s="10"/>
      <c r="AA55" s="10"/>
      <c r="AB55" s="8"/>
      <c r="AC55" s="4"/>
      <c r="AD55" s="4"/>
      <c r="AE55" s="4"/>
      <c r="AF55" s="4"/>
      <c r="AG55" s="4"/>
      <c r="AH55" s="4"/>
      <c r="AI55" s="4"/>
      <c r="AJ55" s="4"/>
      <c r="AK55" s="4"/>
      <c r="AL55" s="4"/>
      <c r="AM55" s="4"/>
      <c r="AN55" s="7"/>
    </row>
    <row r="56" spans="1:40" ht="54">
      <c r="A56" s="108">
        <v>46160</v>
      </c>
      <c r="B56" s="5" t="s">
        <v>94</v>
      </c>
      <c r="C56" s="10"/>
      <c r="D56" s="5">
        <v>42</v>
      </c>
      <c r="E56" s="6" t="s">
        <v>2336</v>
      </c>
      <c r="F56" s="6" t="s">
        <v>2434</v>
      </c>
      <c r="G56" s="6" t="s">
        <v>2436</v>
      </c>
      <c r="H56" s="10"/>
      <c r="I56" s="10"/>
      <c r="J56" s="10"/>
      <c r="K56" s="10"/>
      <c r="L56" s="10"/>
      <c r="M56" s="10"/>
      <c r="N56" s="10"/>
      <c r="O56" s="10"/>
      <c r="P56" s="10"/>
      <c r="Q56" s="10"/>
      <c r="R56" s="10"/>
      <c r="S56" s="10"/>
      <c r="T56" s="10"/>
      <c r="U56" s="10"/>
      <c r="V56" s="10"/>
      <c r="W56" s="10"/>
      <c r="X56" s="10"/>
      <c r="Y56" s="10"/>
      <c r="Z56" s="10"/>
      <c r="AA56" s="10"/>
      <c r="AB56" s="8"/>
      <c r="AC56" s="4" t="s">
        <v>41</v>
      </c>
      <c r="AD56" s="4"/>
      <c r="AE56" s="4"/>
      <c r="AF56" s="4"/>
      <c r="AG56" s="4"/>
      <c r="AH56" s="4"/>
      <c r="AI56" s="4"/>
      <c r="AJ56" s="4"/>
      <c r="AK56" s="4"/>
      <c r="AL56" s="4"/>
      <c r="AM56" s="4"/>
      <c r="AN56" s="7"/>
    </row>
    <row r="57" spans="1:40" ht="40.5">
      <c r="A57" s="108">
        <v>46161</v>
      </c>
      <c r="B57" s="66"/>
      <c r="C57" s="5" t="s">
        <v>41</v>
      </c>
      <c r="D57" s="5">
        <v>3529</v>
      </c>
      <c r="E57" s="6" t="s">
        <v>762</v>
      </c>
      <c r="F57" s="7" t="s">
        <v>2435</v>
      </c>
      <c r="G57" s="6" t="s">
        <v>2438</v>
      </c>
      <c r="H57" s="4"/>
      <c r="I57" s="4"/>
      <c r="J57" s="4"/>
      <c r="K57" s="4"/>
      <c r="L57" s="4"/>
      <c r="M57" s="4"/>
      <c r="N57" s="4"/>
      <c r="O57" s="4"/>
      <c r="P57" s="4"/>
      <c r="Q57" s="4"/>
      <c r="R57" s="4"/>
      <c r="S57" s="4"/>
      <c r="T57" s="4"/>
      <c r="U57" s="4"/>
      <c r="V57" s="4"/>
      <c r="W57" s="4"/>
      <c r="X57" s="4"/>
      <c r="Y57" s="4"/>
      <c r="Z57" s="4"/>
      <c r="AA57" s="4" t="s">
        <v>41</v>
      </c>
      <c r="AB57" s="8"/>
      <c r="AC57" s="4"/>
      <c r="AD57" s="4"/>
      <c r="AE57" s="4"/>
      <c r="AF57" s="4"/>
      <c r="AG57" s="4"/>
      <c r="AH57" s="4"/>
      <c r="AI57" s="4"/>
      <c r="AJ57" s="4"/>
      <c r="AK57" s="4"/>
      <c r="AL57" s="4"/>
      <c r="AM57" s="4"/>
      <c r="AN57" s="7"/>
    </row>
    <row r="58" spans="1:40" ht="54">
      <c r="A58" s="3">
        <v>46161</v>
      </c>
      <c r="B58" s="4" t="s">
        <v>94</v>
      </c>
      <c r="C58" s="4"/>
      <c r="D58" s="5">
        <v>43</v>
      </c>
      <c r="E58" s="6" t="s">
        <v>762</v>
      </c>
      <c r="F58" s="7" t="s">
        <v>2435</v>
      </c>
      <c r="G58" s="7" t="s">
        <v>2437</v>
      </c>
      <c r="H58" s="4"/>
      <c r="I58" s="4"/>
      <c r="J58" s="4"/>
      <c r="K58" s="4"/>
      <c r="L58" s="4"/>
      <c r="M58" s="4"/>
      <c r="N58" s="4"/>
      <c r="O58" s="4"/>
      <c r="P58" s="4"/>
      <c r="Q58" s="4"/>
      <c r="R58" s="4"/>
      <c r="S58" s="4"/>
      <c r="T58" s="4"/>
      <c r="U58" s="4"/>
      <c r="V58" s="4"/>
      <c r="W58" s="4"/>
      <c r="X58" s="4"/>
      <c r="Y58" s="4"/>
      <c r="Z58" s="4"/>
      <c r="AA58" s="4"/>
      <c r="AB58" s="8"/>
      <c r="AC58" s="4" t="s">
        <v>41</v>
      </c>
      <c r="AD58" s="4"/>
      <c r="AE58" s="4"/>
      <c r="AF58" s="4"/>
      <c r="AG58" s="4"/>
      <c r="AH58" s="4"/>
      <c r="AI58" s="4"/>
      <c r="AJ58" s="4"/>
      <c r="AK58" s="4"/>
      <c r="AL58" s="4"/>
      <c r="AM58" s="4"/>
      <c r="AN58" s="7"/>
    </row>
    <row r="59" spans="1:40" ht="40.5">
      <c r="A59" s="3">
        <v>46161</v>
      </c>
      <c r="B59" s="4"/>
      <c r="C59" s="4" t="s">
        <v>41</v>
      </c>
      <c r="D59" s="5">
        <v>3530</v>
      </c>
      <c r="E59" s="6" t="s">
        <v>762</v>
      </c>
      <c r="F59" s="7" t="s">
        <v>2439</v>
      </c>
      <c r="G59" s="7" t="s">
        <v>2440</v>
      </c>
      <c r="H59" s="4"/>
      <c r="I59" s="4"/>
      <c r="J59" s="4"/>
      <c r="K59" s="4"/>
      <c r="L59" s="4"/>
      <c r="M59" s="4"/>
      <c r="N59" s="4" t="s">
        <v>41</v>
      </c>
      <c r="O59" s="4"/>
      <c r="P59" s="4"/>
      <c r="Q59" s="4"/>
      <c r="R59" s="4"/>
      <c r="S59" s="4"/>
      <c r="T59" s="4"/>
      <c r="U59" s="4"/>
      <c r="V59" s="4"/>
      <c r="W59" s="4"/>
      <c r="X59" s="4"/>
      <c r="Y59" s="4"/>
      <c r="Z59" s="4"/>
      <c r="AA59" s="4"/>
      <c r="AB59" s="8"/>
      <c r="AC59" s="4"/>
      <c r="AD59" s="4"/>
      <c r="AE59" s="4"/>
      <c r="AF59" s="4"/>
      <c r="AG59" s="4"/>
      <c r="AH59" s="4"/>
      <c r="AI59" s="4"/>
      <c r="AJ59" s="4"/>
      <c r="AK59" s="4"/>
      <c r="AL59" s="4"/>
      <c r="AM59" s="4"/>
      <c r="AN59" s="7"/>
    </row>
    <row r="60" spans="1:40" ht="54">
      <c r="A60" s="108">
        <v>46161</v>
      </c>
      <c r="B60" s="10"/>
      <c r="C60" s="5" t="s">
        <v>41</v>
      </c>
      <c r="D60" s="5">
        <v>3532</v>
      </c>
      <c r="E60" s="6" t="s">
        <v>762</v>
      </c>
      <c r="F60" s="6" t="s">
        <v>2441</v>
      </c>
      <c r="G60" s="7" t="s">
        <v>2442</v>
      </c>
      <c r="H60" s="5" t="s">
        <v>41</v>
      </c>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4"/>
      <c r="AI60" s="10"/>
      <c r="AJ60" s="10"/>
      <c r="AK60" s="10"/>
      <c r="AL60" s="10"/>
      <c r="AM60" s="10"/>
      <c r="AN60" s="10"/>
    </row>
    <row r="61" spans="1:40" ht="62.25" customHeight="1">
      <c r="A61" s="108">
        <v>46161</v>
      </c>
      <c r="B61" s="5" t="s">
        <v>41</v>
      </c>
      <c r="C61" s="5"/>
      <c r="D61" s="5">
        <v>44</v>
      </c>
      <c r="E61" s="6" t="s">
        <v>463</v>
      </c>
      <c r="F61" s="6" t="s">
        <v>2443</v>
      </c>
      <c r="G61" s="6" t="s">
        <v>2444</v>
      </c>
      <c r="H61" s="5"/>
      <c r="I61" s="5"/>
      <c r="J61" s="5"/>
      <c r="K61" s="5"/>
      <c r="L61" s="5"/>
      <c r="M61" s="5"/>
      <c r="N61" s="5"/>
      <c r="O61" s="5"/>
      <c r="P61" s="5"/>
      <c r="Q61" s="5"/>
      <c r="R61" s="5"/>
      <c r="S61" s="5"/>
      <c r="T61" s="5"/>
      <c r="U61" s="5"/>
      <c r="V61" s="5"/>
      <c r="W61" s="5"/>
      <c r="X61" s="5"/>
      <c r="Y61" s="5"/>
      <c r="Z61" s="5"/>
      <c r="AA61" s="5"/>
      <c r="AB61" s="5"/>
      <c r="AC61" s="5" t="s">
        <v>41</v>
      </c>
      <c r="AD61" s="5"/>
      <c r="AE61" s="5"/>
      <c r="AF61" s="5"/>
      <c r="AG61" s="5"/>
      <c r="AH61" s="5"/>
      <c r="AI61" s="5"/>
      <c r="AJ61" s="5"/>
      <c r="AK61" s="5"/>
      <c r="AL61" s="5"/>
      <c r="AM61" s="5"/>
      <c r="AN61" s="5"/>
    </row>
    <row r="62" spans="1:40" ht="62.25" customHeight="1">
      <c r="A62" s="108">
        <v>46162</v>
      </c>
      <c r="B62" s="5" t="s">
        <v>41</v>
      </c>
      <c r="C62" s="5"/>
      <c r="D62" s="5">
        <v>45</v>
      </c>
      <c r="E62" s="6" t="s">
        <v>762</v>
      </c>
      <c r="F62" s="6" t="s">
        <v>2445</v>
      </c>
      <c r="G62" s="6" t="s">
        <v>2446</v>
      </c>
      <c r="H62" s="5"/>
      <c r="I62" s="5"/>
      <c r="J62" s="5"/>
      <c r="K62" s="5"/>
      <c r="L62" s="5"/>
      <c r="M62" s="5"/>
      <c r="N62" s="5"/>
      <c r="O62" s="5"/>
      <c r="P62" s="5"/>
      <c r="Q62" s="5"/>
      <c r="R62" s="5"/>
      <c r="S62" s="5"/>
      <c r="T62" s="5"/>
      <c r="U62" s="5"/>
      <c r="V62" s="5"/>
      <c r="W62" s="5"/>
      <c r="X62" s="5"/>
      <c r="Y62" s="5"/>
      <c r="Z62" s="5"/>
      <c r="AA62" s="5"/>
      <c r="AB62" s="5"/>
      <c r="AC62" s="5" t="s">
        <v>41</v>
      </c>
      <c r="AD62" s="5"/>
      <c r="AE62" s="5"/>
      <c r="AF62" s="5"/>
      <c r="AG62" s="5"/>
      <c r="AH62" s="5"/>
      <c r="AI62" s="5"/>
      <c r="AJ62" s="5"/>
      <c r="AK62" s="5"/>
      <c r="AL62" s="5"/>
      <c r="AM62" s="5"/>
      <c r="AN62" s="5"/>
    </row>
    <row r="63" spans="1:40" ht="59.25" customHeight="1">
      <c r="A63" s="108">
        <v>46162</v>
      </c>
      <c r="B63" s="5"/>
      <c r="C63" s="5" t="s">
        <v>41</v>
      </c>
      <c r="D63" s="5">
        <v>3533</v>
      </c>
      <c r="E63" s="5" t="s">
        <v>762</v>
      </c>
      <c r="F63" s="5" t="s">
        <v>2447</v>
      </c>
      <c r="G63" s="5" t="s">
        <v>2448</v>
      </c>
      <c r="H63" s="5" t="s">
        <v>41</v>
      </c>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row>
    <row r="64" spans="1:40" ht="27">
      <c r="A64" s="108">
        <v>46162</v>
      </c>
      <c r="B64" s="5" t="s">
        <v>41</v>
      </c>
      <c r="C64" s="5"/>
      <c r="D64" s="5">
        <v>3534</v>
      </c>
      <c r="E64" s="5" t="s">
        <v>435</v>
      </c>
      <c r="F64" s="5" t="s">
        <v>2449</v>
      </c>
      <c r="G64" s="5" t="s">
        <v>2450</v>
      </c>
      <c r="H64" s="5"/>
      <c r="I64" s="5"/>
      <c r="J64" s="5"/>
      <c r="K64" s="5"/>
      <c r="L64" s="5"/>
      <c r="M64" s="5"/>
      <c r="N64" s="5"/>
      <c r="O64" s="5"/>
      <c r="P64" s="5"/>
      <c r="Q64" s="5"/>
      <c r="R64" s="5"/>
      <c r="S64" s="5"/>
      <c r="T64" s="5"/>
      <c r="U64" s="5"/>
      <c r="V64" s="5"/>
      <c r="W64" s="5"/>
      <c r="X64" s="5"/>
      <c r="Y64" s="5"/>
      <c r="Z64" s="5"/>
      <c r="AA64" s="5" t="s">
        <v>41</v>
      </c>
      <c r="AB64" s="5"/>
      <c r="AC64" s="5"/>
      <c r="AD64" s="5"/>
      <c r="AE64" s="5"/>
      <c r="AF64" s="5"/>
      <c r="AG64" s="5"/>
      <c r="AH64" s="5"/>
      <c r="AI64" s="5"/>
      <c r="AJ64" s="5"/>
      <c r="AK64" s="5"/>
      <c r="AL64" s="5"/>
      <c r="AM64" s="5"/>
      <c r="AN64" s="5"/>
    </row>
    <row r="65" spans="1:40" ht="54.75" customHeight="1">
      <c r="A65" s="108">
        <v>46162</v>
      </c>
      <c r="B65" s="5"/>
      <c r="C65" s="5" t="s">
        <v>41</v>
      </c>
      <c r="D65" s="5">
        <v>46</v>
      </c>
      <c r="E65" s="5" t="s">
        <v>435</v>
      </c>
      <c r="F65" s="5" t="s">
        <v>1542</v>
      </c>
      <c r="G65" s="5" t="s">
        <v>2451</v>
      </c>
      <c r="H65" s="5"/>
      <c r="I65" s="5"/>
      <c r="J65" s="5"/>
      <c r="K65" s="5"/>
      <c r="L65" s="5"/>
      <c r="M65" s="5"/>
      <c r="N65" s="5"/>
      <c r="O65" s="5"/>
      <c r="P65" s="5"/>
      <c r="Q65" s="5"/>
      <c r="R65" s="5"/>
      <c r="S65" s="5"/>
      <c r="T65" s="5"/>
      <c r="U65" s="5"/>
      <c r="V65" s="5"/>
      <c r="W65" s="5"/>
      <c r="X65" s="5"/>
      <c r="Y65" s="5"/>
      <c r="Z65" s="5"/>
      <c r="AA65" s="5"/>
      <c r="AB65" s="5"/>
      <c r="AC65" s="5" t="s">
        <v>94</v>
      </c>
      <c r="AD65" s="5"/>
      <c r="AE65" s="5"/>
      <c r="AF65" s="5"/>
      <c r="AG65" s="5"/>
      <c r="AH65" s="5"/>
      <c r="AI65" s="5"/>
      <c r="AJ65" s="5"/>
      <c r="AK65" s="5"/>
      <c r="AL65" s="5"/>
      <c r="AM65" s="5"/>
      <c r="AN65" s="5"/>
    </row>
    <row r="66" spans="1:40" ht="33" customHeight="1">
      <c r="A66" s="108">
        <v>46162</v>
      </c>
      <c r="B66" s="5" t="s">
        <v>94</v>
      </c>
      <c r="C66" s="5"/>
      <c r="D66" s="5">
        <v>3535</v>
      </c>
      <c r="E66" s="5" t="s">
        <v>762</v>
      </c>
      <c r="F66" s="5" t="s">
        <v>2452</v>
      </c>
      <c r="G66" s="5" t="s">
        <v>2453</v>
      </c>
      <c r="H66" s="5"/>
      <c r="I66" s="5"/>
      <c r="J66" s="5"/>
      <c r="K66" s="5"/>
      <c r="L66" s="5"/>
      <c r="M66" s="5"/>
      <c r="N66" s="5"/>
      <c r="O66" s="5"/>
      <c r="P66" s="5"/>
      <c r="Q66" s="5"/>
      <c r="R66" s="5"/>
      <c r="S66" s="5"/>
      <c r="T66" s="5"/>
      <c r="U66" s="5"/>
      <c r="V66" s="5"/>
      <c r="W66" s="5"/>
      <c r="X66" s="5"/>
      <c r="Y66" s="5"/>
      <c r="Z66" s="5"/>
      <c r="AA66" s="5" t="s">
        <v>41</v>
      </c>
      <c r="AB66" s="5"/>
      <c r="AC66" s="5"/>
      <c r="AD66" s="5"/>
      <c r="AE66" s="5"/>
      <c r="AF66" s="5"/>
      <c r="AG66" s="5"/>
      <c r="AH66" s="5"/>
      <c r="AI66" s="5"/>
      <c r="AJ66" s="5"/>
      <c r="AK66" s="5"/>
      <c r="AL66" s="5"/>
      <c r="AM66" s="5"/>
      <c r="AN66" s="5"/>
    </row>
    <row r="67" spans="1:40" ht="54">
      <c r="A67" s="108">
        <v>46162</v>
      </c>
      <c r="B67" s="5" t="s">
        <v>41</v>
      </c>
      <c r="C67" s="5"/>
      <c r="D67" s="5">
        <v>3536</v>
      </c>
      <c r="E67" s="5" t="s">
        <v>463</v>
      </c>
      <c r="F67" s="5" t="s">
        <v>2454</v>
      </c>
      <c r="G67" s="5" t="s">
        <v>2457</v>
      </c>
      <c r="H67" s="5" t="s">
        <v>41</v>
      </c>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row>
    <row r="68" spans="1:40" ht="40.5">
      <c r="A68" s="108">
        <v>46162</v>
      </c>
      <c r="B68" s="10" t="s">
        <v>41</v>
      </c>
      <c r="C68" s="10"/>
      <c r="D68" s="4">
        <v>3537</v>
      </c>
      <c r="E68" s="6" t="s">
        <v>762</v>
      </c>
      <c r="F68" s="6" t="s">
        <v>2455</v>
      </c>
      <c r="G68" s="6" t="s">
        <v>2456</v>
      </c>
      <c r="H68" s="4" t="s">
        <v>41</v>
      </c>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row>
    <row r="69" spans="1:40" ht="40.5">
      <c r="A69" s="92">
        <v>46162</v>
      </c>
      <c r="B69" s="4"/>
      <c r="C69" s="10" t="s">
        <v>41</v>
      </c>
      <c r="D69" s="4">
        <v>47</v>
      </c>
      <c r="E69" s="6" t="s">
        <v>463</v>
      </c>
      <c r="F69" s="6" t="s">
        <v>2454</v>
      </c>
      <c r="G69" s="6" t="s">
        <v>2458</v>
      </c>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t="s">
        <v>41</v>
      </c>
      <c r="AJ69" s="4"/>
      <c r="AK69" s="4"/>
      <c r="AL69" s="4"/>
      <c r="AM69" s="4"/>
      <c r="AN69" s="4"/>
    </row>
    <row r="70" spans="1:40" ht="40.5">
      <c r="A70" s="92">
        <v>46163</v>
      </c>
      <c r="B70" s="4"/>
      <c r="C70" s="10" t="s">
        <v>41</v>
      </c>
      <c r="D70" s="4">
        <v>3538</v>
      </c>
      <c r="E70" s="6" t="s">
        <v>463</v>
      </c>
      <c r="F70" s="6" t="s">
        <v>2459</v>
      </c>
      <c r="G70" s="6" t="s">
        <v>2460</v>
      </c>
      <c r="H70" s="4" t="s">
        <v>41</v>
      </c>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row>
    <row r="71" spans="1:40" ht="40.5">
      <c r="A71" s="92">
        <v>46163</v>
      </c>
      <c r="B71" s="4"/>
      <c r="C71" s="10" t="s">
        <v>41</v>
      </c>
      <c r="D71" s="4" t="s">
        <v>2282</v>
      </c>
      <c r="E71" s="6" t="s">
        <v>463</v>
      </c>
      <c r="F71" s="6" t="s">
        <v>2469</v>
      </c>
      <c r="G71" s="6" t="s">
        <v>2470</v>
      </c>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t="s">
        <v>41</v>
      </c>
      <c r="AN71" s="4"/>
    </row>
    <row r="72" spans="1:40" ht="40.5">
      <c r="A72" s="92">
        <v>46163</v>
      </c>
      <c r="B72" s="4"/>
      <c r="C72" s="10" t="s">
        <v>41</v>
      </c>
      <c r="D72" s="4">
        <v>3539</v>
      </c>
      <c r="E72" s="6" t="s">
        <v>463</v>
      </c>
      <c r="F72" s="6" t="s">
        <v>2461</v>
      </c>
      <c r="G72" s="6" t="s">
        <v>2462</v>
      </c>
      <c r="H72" s="4" t="s">
        <v>41</v>
      </c>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row>
    <row r="73" spans="1:40" ht="40.5">
      <c r="A73" s="92">
        <v>46164</v>
      </c>
      <c r="B73" s="5" t="s">
        <v>94</v>
      </c>
      <c r="C73" s="5"/>
      <c r="D73" s="4">
        <v>3540</v>
      </c>
      <c r="E73" s="6" t="s">
        <v>1193</v>
      </c>
      <c r="F73" s="6" t="s">
        <v>2463</v>
      </c>
      <c r="G73" s="6" t="s">
        <v>2464</v>
      </c>
      <c r="H73" s="4" t="s">
        <v>41</v>
      </c>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row>
    <row r="74" spans="1:40" ht="54">
      <c r="A74" s="92">
        <v>46165</v>
      </c>
      <c r="B74" s="5" t="s">
        <v>41</v>
      </c>
      <c r="C74" s="5"/>
      <c r="D74" s="4">
        <v>48</v>
      </c>
      <c r="E74" s="6" t="s">
        <v>411</v>
      </c>
      <c r="F74" s="6" t="s">
        <v>2465</v>
      </c>
      <c r="G74" s="6" t="s">
        <v>2466</v>
      </c>
      <c r="H74" s="4"/>
      <c r="I74" s="4"/>
      <c r="J74" s="4"/>
      <c r="K74" s="4"/>
      <c r="L74" s="4"/>
      <c r="M74" s="4"/>
      <c r="N74" s="4"/>
      <c r="O74" s="4"/>
      <c r="P74" s="4"/>
      <c r="Q74" s="4"/>
      <c r="R74" s="4"/>
      <c r="S74" s="4"/>
      <c r="T74" s="4"/>
      <c r="U74" s="4"/>
      <c r="V74" s="4"/>
      <c r="W74" s="4"/>
      <c r="X74" s="4"/>
      <c r="Y74" s="4"/>
      <c r="Z74" s="4"/>
      <c r="AA74" s="4"/>
      <c r="AB74" s="4"/>
      <c r="AC74" s="4" t="s">
        <v>41</v>
      </c>
      <c r="AD74" s="4"/>
      <c r="AE74" s="4"/>
      <c r="AF74" s="4"/>
      <c r="AG74" s="4"/>
      <c r="AH74" s="4"/>
      <c r="AI74" s="4"/>
      <c r="AJ74" s="4"/>
      <c r="AK74" s="4"/>
      <c r="AL74" s="4"/>
      <c r="AM74" s="4"/>
      <c r="AN74" s="4"/>
    </row>
    <row r="75" spans="1:40" ht="54">
      <c r="A75" s="92">
        <v>46166</v>
      </c>
      <c r="B75" s="5" t="s">
        <v>41</v>
      </c>
      <c r="C75" s="5"/>
      <c r="D75" s="4">
        <v>49</v>
      </c>
      <c r="E75" s="6" t="s">
        <v>1193</v>
      </c>
      <c r="F75" s="6" t="s">
        <v>2467</v>
      </c>
      <c r="G75" s="6" t="s">
        <v>2468</v>
      </c>
      <c r="H75" s="4"/>
      <c r="I75" s="4"/>
      <c r="J75" s="4"/>
      <c r="K75" s="4"/>
      <c r="L75" s="4"/>
      <c r="M75" s="4"/>
      <c r="N75" s="4"/>
      <c r="O75" s="4"/>
      <c r="P75" s="4"/>
      <c r="Q75" s="4"/>
      <c r="R75" s="4"/>
      <c r="S75" s="4"/>
      <c r="T75" s="4"/>
      <c r="U75" s="4"/>
      <c r="V75" s="4"/>
      <c r="W75" s="4"/>
      <c r="X75" s="4"/>
      <c r="Y75" s="4"/>
      <c r="Z75" s="4"/>
      <c r="AA75" s="4"/>
      <c r="AB75" s="4"/>
      <c r="AC75" s="4" t="s">
        <v>41</v>
      </c>
      <c r="AD75" s="4"/>
      <c r="AE75" s="4"/>
      <c r="AF75" s="4"/>
      <c r="AG75" s="4"/>
      <c r="AH75" s="4"/>
      <c r="AI75" s="4"/>
      <c r="AJ75" s="4"/>
      <c r="AK75" s="4"/>
      <c r="AL75" s="4"/>
      <c r="AM75" s="4"/>
      <c r="AN75" s="4"/>
    </row>
    <row r="76" spans="1:40" ht="67.5">
      <c r="A76" s="92">
        <v>46166</v>
      </c>
      <c r="B76" s="5"/>
      <c r="C76" s="5" t="s">
        <v>41</v>
      </c>
      <c r="D76" s="4" t="s">
        <v>2282</v>
      </c>
      <c r="E76" s="6" t="s">
        <v>411</v>
      </c>
      <c r="F76" s="6" t="s">
        <v>2471</v>
      </c>
      <c r="G76" s="6" t="s">
        <v>2472</v>
      </c>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t="s">
        <v>41</v>
      </c>
      <c r="AN76" s="4"/>
    </row>
    <row r="77" spans="1:40" ht="40.5">
      <c r="A77" s="92">
        <v>46166</v>
      </c>
      <c r="B77" s="5" t="s">
        <v>41</v>
      </c>
      <c r="C77" s="5"/>
      <c r="D77" s="4">
        <v>3541</v>
      </c>
      <c r="E77" s="6" t="s">
        <v>1193</v>
      </c>
      <c r="F77" s="6" t="s">
        <v>2473</v>
      </c>
      <c r="G77" s="6" t="s">
        <v>2476</v>
      </c>
      <c r="H77" s="4" t="s">
        <v>41</v>
      </c>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row>
    <row r="78" spans="1:40" ht="40.5">
      <c r="A78" s="92">
        <v>46166</v>
      </c>
      <c r="B78" s="5" t="s">
        <v>41</v>
      </c>
      <c r="C78" s="5"/>
      <c r="D78" s="4">
        <v>3542</v>
      </c>
      <c r="E78" s="6" t="s">
        <v>411</v>
      </c>
      <c r="F78" s="6" t="s">
        <v>2474</v>
      </c>
      <c r="G78" s="6" t="s">
        <v>2475</v>
      </c>
      <c r="H78" s="4" t="s">
        <v>41</v>
      </c>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row>
    <row r="79" spans="1:40" ht="40.5">
      <c r="A79" s="92">
        <v>46166</v>
      </c>
      <c r="B79" s="5" t="s">
        <v>41</v>
      </c>
      <c r="C79" s="5"/>
      <c r="D79" s="4">
        <v>50</v>
      </c>
      <c r="E79" s="6" t="s">
        <v>411</v>
      </c>
      <c r="F79" s="6" t="s">
        <v>2474</v>
      </c>
      <c r="G79" s="6" t="s">
        <v>2477</v>
      </c>
      <c r="H79" s="4"/>
      <c r="I79" s="4"/>
      <c r="J79" s="4"/>
      <c r="K79" s="4"/>
      <c r="L79" s="4"/>
      <c r="M79" s="4"/>
      <c r="N79" s="4"/>
      <c r="O79" s="4"/>
      <c r="P79" s="4"/>
      <c r="Q79" s="4"/>
      <c r="R79" s="4"/>
      <c r="S79" s="4"/>
      <c r="T79" s="4"/>
      <c r="U79" s="4"/>
      <c r="V79" s="4"/>
      <c r="W79" s="4"/>
      <c r="X79" s="4"/>
      <c r="Y79" s="4"/>
      <c r="Z79" s="4"/>
      <c r="AA79" s="4"/>
      <c r="AB79" s="4"/>
      <c r="AC79" s="4" t="s">
        <v>41</v>
      </c>
      <c r="AD79" s="4"/>
      <c r="AE79" s="4"/>
      <c r="AF79" s="4"/>
      <c r="AG79" s="4"/>
      <c r="AH79" s="4"/>
      <c r="AI79" s="4"/>
      <c r="AJ79" s="4"/>
      <c r="AK79" s="4"/>
      <c r="AL79" s="4"/>
      <c r="AM79" s="4"/>
      <c r="AN79" s="4"/>
    </row>
    <row r="80" spans="1:40" ht="54">
      <c r="A80" s="92">
        <v>46166</v>
      </c>
      <c r="B80" s="5"/>
      <c r="C80" s="5" t="s">
        <v>41</v>
      </c>
      <c r="D80" s="4" t="s">
        <v>2282</v>
      </c>
      <c r="E80" s="6" t="s">
        <v>1193</v>
      </c>
      <c r="F80" s="6" t="s">
        <v>2478</v>
      </c>
      <c r="G80" s="6" t="s">
        <v>2479</v>
      </c>
      <c r="H80" s="4"/>
      <c r="I80" s="4"/>
      <c r="J80" s="4"/>
      <c r="K80" s="4"/>
      <c r="L80" s="4"/>
      <c r="M80" s="4"/>
      <c r="N80" s="4"/>
      <c r="O80" s="4"/>
      <c r="P80" s="4"/>
      <c r="Q80" s="4"/>
      <c r="R80" s="4"/>
      <c r="S80" s="4"/>
      <c r="T80" s="4"/>
      <c r="U80" s="4"/>
      <c r="V80" s="4"/>
      <c r="W80" s="4"/>
      <c r="X80" s="4"/>
      <c r="Y80" s="4"/>
      <c r="Z80" s="4"/>
      <c r="AA80" s="4"/>
      <c r="AB80" s="4" t="s">
        <v>41</v>
      </c>
      <c r="AC80" s="4"/>
      <c r="AD80" s="4"/>
      <c r="AE80" s="4"/>
      <c r="AF80" s="4"/>
      <c r="AG80" s="4"/>
      <c r="AH80" s="4"/>
      <c r="AI80" s="4"/>
      <c r="AJ80" s="4"/>
      <c r="AK80" s="4"/>
      <c r="AL80" s="4"/>
      <c r="AM80" s="4"/>
      <c r="AN80" s="4"/>
    </row>
    <row r="81" spans="1:40" ht="40.5">
      <c r="A81" s="92">
        <v>46167</v>
      </c>
      <c r="B81" s="5" t="s">
        <v>41</v>
      </c>
      <c r="C81" s="5"/>
      <c r="D81" s="4">
        <v>3543</v>
      </c>
      <c r="E81" s="6" t="s">
        <v>411</v>
      </c>
      <c r="F81" s="6" t="s">
        <v>2480</v>
      </c>
      <c r="G81" s="6" t="s">
        <v>2481</v>
      </c>
      <c r="H81" s="4"/>
      <c r="I81" s="4"/>
      <c r="J81" s="4"/>
      <c r="K81" s="4"/>
      <c r="L81" s="4"/>
      <c r="M81" s="4"/>
      <c r="N81" s="4"/>
      <c r="O81" s="4"/>
      <c r="P81" s="4"/>
      <c r="Q81" s="4"/>
      <c r="R81" s="4"/>
      <c r="S81" s="4"/>
      <c r="T81" s="4"/>
      <c r="U81" s="4"/>
      <c r="V81" s="4"/>
      <c r="W81" s="4"/>
      <c r="X81" s="4"/>
      <c r="Y81" s="4"/>
      <c r="Z81" s="4"/>
      <c r="AA81" s="4"/>
      <c r="AB81" s="4"/>
      <c r="AC81" s="4"/>
      <c r="AD81" s="4"/>
      <c r="AE81" s="4"/>
      <c r="AF81" s="4"/>
      <c r="AG81" s="4" t="s">
        <v>41</v>
      </c>
      <c r="AH81" s="4"/>
      <c r="AI81" s="4"/>
      <c r="AJ81" s="4"/>
      <c r="AK81" s="4"/>
      <c r="AL81" s="4"/>
      <c r="AM81" s="4"/>
      <c r="AN81" s="4"/>
    </row>
    <row r="82" spans="1:40" ht="40.5">
      <c r="A82" s="92">
        <v>46168</v>
      </c>
      <c r="B82" s="5" t="s">
        <v>41</v>
      </c>
      <c r="C82" s="5"/>
      <c r="D82" s="4">
        <v>3544</v>
      </c>
      <c r="E82" s="6" t="s">
        <v>411</v>
      </c>
      <c r="F82" s="6" t="s">
        <v>2482</v>
      </c>
      <c r="G82" s="6" t="s">
        <v>2483</v>
      </c>
      <c r="H82" s="4" t="s">
        <v>41</v>
      </c>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row>
    <row r="83" spans="1:40" ht="40.5">
      <c r="A83" s="92">
        <v>46169</v>
      </c>
      <c r="B83" s="5"/>
      <c r="C83" s="5" t="s">
        <v>41</v>
      </c>
      <c r="D83" s="4">
        <v>3545</v>
      </c>
      <c r="E83" s="6" t="s">
        <v>463</v>
      </c>
      <c r="F83" s="6" t="s">
        <v>2484</v>
      </c>
      <c r="G83" s="6" t="s">
        <v>2485</v>
      </c>
      <c r="H83" s="4"/>
      <c r="I83" s="4"/>
      <c r="J83" s="4"/>
      <c r="K83" s="4"/>
      <c r="L83" s="4"/>
      <c r="M83" s="4"/>
      <c r="N83" s="4"/>
      <c r="O83" s="4"/>
      <c r="P83" s="4"/>
      <c r="Q83" s="4"/>
      <c r="R83" s="4"/>
      <c r="S83" s="4"/>
      <c r="T83" s="4"/>
      <c r="U83" s="4"/>
      <c r="V83" s="4"/>
      <c r="W83" s="4"/>
      <c r="X83" s="4"/>
      <c r="Y83" s="4"/>
      <c r="Z83" s="4"/>
      <c r="AA83" s="4" t="s">
        <v>41</v>
      </c>
      <c r="AB83" s="4"/>
      <c r="AC83" s="4"/>
      <c r="AD83" s="4"/>
      <c r="AE83" s="4"/>
      <c r="AF83" s="4"/>
      <c r="AG83" s="4"/>
      <c r="AH83" s="4"/>
      <c r="AI83" s="4"/>
      <c r="AJ83" s="4"/>
      <c r="AK83" s="4"/>
      <c r="AL83" s="4"/>
      <c r="AM83" s="4"/>
      <c r="AN83" s="4"/>
    </row>
    <row r="84" spans="1:40" ht="27">
      <c r="A84" s="92">
        <v>46170</v>
      </c>
      <c r="B84" s="5"/>
      <c r="C84" s="5" t="s">
        <v>41</v>
      </c>
      <c r="D84" s="4">
        <v>3546</v>
      </c>
      <c r="E84" s="6" t="s">
        <v>762</v>
      </c>
      <c r="F84" s="97" t="s">
        <v>2486</v>
      </c>
      <c r="G84" s="6" t="s">
        <v>2489</v>
      </c>
      <c r="H84" s="4" t="s">
        <v>41</v>
      </c>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row>
    <row r="85" spans="1:40" ht="27">
      <c r="A85" s="92">
        <v>46170</v>
      </c>
      <c r="B85" s="5"/>
      <c r="C85" s="5" t="s">
        <v>41</v>
      </c>
      <c r="D85" s="4">
        <v>3547</v>
      </c>
      <c r="E85" s="6" t="s">
        <v>762</v>
      </c>
      <c r="F85" s="97" t="s">
        <v>2487</v>
      </c>
      <c r="G85" s="6" t="s">
        <v>2488</v>
      </c>
      <c r="H85" s="4" t="s">
        <v>41</v>
      </c>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row>
    <row r="86" spans="1:40" ht="27">
      <c r="A86" s="92">
        <v>46170</v>
      </c>
      <c r="B86" s="5"/>
      <c r="C86" s="5" t="s">
        <v>41</v>
      </c>
      <c r="D86" s="4" t="s">
        <v>2282</v>
      </c>
      <c r="E86" s="6" t="s">
        <v>435</v>
      </c>
      <c r="F86" s="97" t="s">
        <v>2490</v>
      </c>
      <c r="G86" s="6" t="s">
        <v>2491</v>
      </c>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t="s">
        <v>41</v>
      </c>
      <c r="AJ86" s="4"/>
      <c r="AK86" s="4"/>
      <c r="AL86" s="4"/>
      <c r="AM86" s="4"/>
      <c r="AN86" s="4"/>
    </row>
    <row r="87" spans="1:40" ht="40.5">
      <c r="A87" s="92">
        <v>46170</v>
      </c>
      <c r="B87" s="5"/>
      <c r="C87" s="5" t="s">
        <v>41</v>
      </c>
      <c r="D87" s="4" t="s">
        <v>148</v>
      </c>
      <c r="E87" s="6" t="s">
        <v>762</v>
      </c>
      <c r="F87" s="97" t="s">
        <v>2492</v>
      </c>
      <c r="G87" s="6" t="s">
        <v>2493</v>
      </c>
      <c r="H87" s="4"/>
      <c r="I87" s="4"/>
      <c r="J87" s="4"/>
      <c r="K87" s="4"/>
      <c r="L87" s="4"/>
      <c r="M87" s="4"/>
      <c r="N87" s="4"/>
      <c r="O87" s="4"/>
      <c r="P87" s="4"/>
      <c r="Q87" s="4"/>
      <c r="R87" s="4"/>
      <c r="S87" s="4"/>
      <c r="T87" s="4"/>
      <c r="U87" s="4"/>
      <c r="V87" s="4"/>
      <c r="W87" s="4"/>
      <c r="X87" s="4"/>
      <c r="Y87" s="4"/>
      <c r="Z87" s="4" t="s">
        <v>41</v>
      </c>
      <c r="AA87" s="4"/>
      <c r="AB87" s="4"/>
      <c r="AC87" s="4"/>
      <c r="AD87" s="4"/>
      <c r="AE87" s="4"/>
      <c r="AF87" s="4"/>
      <c r="AG87" s="4"/>
      <c r="AH87" s="4"/>
      <c r="AI87" s="4"/>
      <c r="AJ87" s="4"/>
      <c r="AK87" s="4"/>
      <c r="AL87" s="4"/>
      <c r="AM87" s="4"/>
      <c r="AN87" s="4"/>
    </row>
    <row r="88" spans="1:40" ht="27">
      <c r="A88" s="92">
        <v>46170</v>
      </c>
      <c r="B88" s="5" t="s">
        <v>41</v>
      </c>
      <c r="C88" s="5"/>
      <c r="D88" s="4">
        <v>3548</v>
      </c>
      <c r="E88" s="6" t="s">
        <v>435</v>
      </c>
      <c r="F88" s="97" t="s">
        <v>2494</v>
      </c>
      <c r="G88" s="6" t="s">
        <v>2495</v>
      </c>
      <c r="H88" s="4" t="s">
        <v>41</v>
      </c>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row>
    <row r="89" spans="1:40" ht="40.5">
      <c r="A89" s="92">
        <v>46170</v>
      </c>
      <c r="B89" s="5" t="s">
        <v>41</v>
      </c>
      <c r="C89" s="5"/>
      <c r="D89" s="4">
        <v>3549</v>
      </c>
      <c r="E89" s="6" t="s">
        <v>435</v>
      </c>
      <c r="F89" s="5" t="s">
        <v>2496</v>
      </c>
      <c r="G89" s="6" t="s">
        <v>2497</v>
      </c>
      <c r="H89" s="4" t="s">
        <v>41</v>
      </c>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row>
    <row r="90" spans="1:40" ht="40.5">
      <c r="A90" s="92">
        <v>46171</v>
      </c>
      <c r="B90" s="5"/>
      <c r="C90" s="5" t="s">
        <v>41</v>
      </c>
      <c r="D90" s="4" t="s">
        <v>2498</v>
      </c>
      <c r="E90" s="6" t="s">
        <v>762</v>
      </c>
      <c r="F90" s="5" t="s">
        <v>2500</v>
      </c>
      <c r="G90" s="6" t="s">
        <v>2499</v>
      </c>
      <c r="H90" s="4"/>
      <c r="I90" s="4"/>
      <c r="J90" s="4"/>
      <c r="K90" s="4"/>
      <c r="L90" s="4" t="s">
        <v>41</v>
      </c>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row>
    <row r="91" spans="1:40" ht="40.5">
      <c r="A91" s="92">
        <v>46171</v>
      </c>
      <c r="B91" s="5" t="s">
        <v>41</v>
      </c>
      <c r="C91" s="108"/>
      <c r="D91" s="4">
        <v>51</v>
      </c>
      <c r="E91" s="5" t="s">
        <v>463</v>
      </c>
      <c r="F91" s="5" t="s">
        <v>2501</v>
      </c>
      <c r="G91" s="5" t="s">
        <v>2505</v>
      </c>
      <c r="H91" s="4"/>
      <c r="I91" s="4"/>
      <c r="J91" s="4"/>
      <c r="K91" s="4"/>
      <c r="L91" s="4"/>
      <c r="M91" s="4"/>
      <c r="N91" s="4"/>
      <c r="O91" s="4"/>
      <c r="P91" s="4"/>
      <c r="Q91" s="4"/>
      <c r="R91" s="4"/>
      <c r="S91" s="4"/>
      <c r="T91" s="4"/>
      <c r="U91" s="4"/>
      <c r="V91" s="4"/>
      <c r="W91" s="4"/>
      <c r="X91" s="4"/>
      <c r="Y91" s="4"/>
      <c r="Z91" s="4"/>
      <c r="AA91" s="4"/>
      <c r="AB91" s="4"/>
      <c r="AC91" s="4" t="s">
        <v>41</v>
      </c>
      <c r="AD91" s="4"/>
      <c r="AE91" s="4"/>
      <c r="AF91" s="4"/>
      <c r="AG91" s="4"/>
      <c r="AH91" s="4"/>
      <c r="AI91" s="4"/>
      <c r="AJ91" s="4"/>
      <c r="AK91" s="4"/>
      <c r="AL91" s="4"/>
      <c r="AM91" s="4"/>
      <c r="AN91" s="4"/>
    </row>
    <row r="92" spans="1:40" ht="54">
      <c r="A92" s="108">
        <v>46172</v>
      </c>
      <c r="B92" s="5" t="s">
        <v>41</v>
      </c>
      <c r="C92" s="5"/>
      <c r="D92" s="4">
        <v>3550</v>
      </c>
      <c r="E92" s="5" t="s">
        <v>463</v>
      </c>
      <c r="F92" s="5" t="s">
        <v>2502</v>
      </c>
      <c r="G92" s="5" t="s">
        <v>2503</v>
      </c>
      <c r="H92" s="4" t="s">
        <v>94</v>
      </c>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row>
    <row r="93" spans="1:40" ht="54">
      <c r="A93" s="92">
        <v>46172</v>
      </c>
      <c r="B93" s="5" t="s">
        <v>41</v>
      </c>
      <c r="C93" s="5"/>
      <c r="D93" s="4">
        <v>52</v>
      </c>
      <c r="E93" s="5" t="s">
        <v>762</v>
      </c>
      <c r="F93" s="5" t="s">
        <v>2504</v>
      </c>
      <c r="G93" s="5" t="s">
        <v>2507</v>
      </c>
      <c r="H93" s="4"/>
      <c r="I93" s="4"/>
      <c r="J93" s="4"/>
      <c r="K93" s="4"/>
      <c r="L93" s="4"/>
      <c r="M93" s="4"/>
      <c r="N93" s="4"/>
      <c r="O93" s="4"/>
      <c r="P93" s="4"/>
      <c r="Q93" s="4"/>
      <c r="R93" s="4"/>
      <c r="S93" s="4"/>
      <c r="T93" s="4"/>
      <c r="U93" s="4"/>
      <c r="V93" s="4"/>
      <c r="W93" s="4"/>
      <c r="X93" s="4"/>
      <c r="Y93" s="4"/>
      <c r="Z93" s="4"/>
      <c r="AA93" s="4"/>
      <c r="AB93" s="4"/>
      <c r="AC93" s="4" t="s">
        <v>41</v>
      </c>
      <c r="AD93" s="4"/>
      <c r="AE93" s="4"/>
      <c r="AF93" s="4"/>
      <c r="AG93" s="4"/>
      <c r="AH93" s="4"/>
      <c r="AI93" s="4"/>
      <c r="AJ93" s="4"/>
      <c r="AK93" s="4"/>
      <c r="AL93" s="4"/>
      <c r="AM93" s="4"/>
      <c r="AN93" s="4"/>
    </row>
    <row r="94" spans="1:40" ht="54">
      <c r="A94" s="108">
        <v>46172</v>
      </c>
      <c r="B94" s="5"/>
      <c r="C94" s="5" t="s">
        <v>41</v>
      </c>
      <c r="D94" s="5">
        <v>3551</v>
      </c>
      <c r="E94" s="5" t="s">
        <v>463</v>
      </c>
      <c r="F94" s="5" t="s">
        <v>2506</v>
      </c>
      <c r="G94" s="5" t="s">
        <v>2509</v>
      </c>
      <c r="H94" s="5"/>
      <c r="I94" s="5"/>
      <c r="J94" s="5"/>
      <c r="K94" s="5"/>
      <c r="L94" s="5"/>
      <c r="M94" s="5"/>
      <c r="N94" s="5"/>
      <c r="O94" s="5"/>
      <c r="P94" s="5"/>
      <c r="Q94" s="5"/>
      <c r="R94" s="5"/>
      <c r="S94" s="5"/>
      <c r="T94" s="5"/>
      <c r="U94" s="5"/>
      <c r="V94" s="5"/>
      <c r="W94" s="5" t="s">
        <v>41</v>
      </c>
      <c r="X94" s="5"/>
      <c r="Y94" s="5"/>
      <c r="Z94" s="5"/>
      <c r="AA94" s="5"/>
      <c r="AB94" s="5"/>
      <c r="AC94" s="5"/>
      <c r="AD94" s="5"/>
      <c r="AE94" s="5"/>
      <c r="AF94" s="5"/>
      <c r="AG94" s="5"/>
      <c r="AH94" s="5"/>
      <c r="AI94" s="5"/>
      <c r="AJ94" s="5"/>
      <c r="AK94" s="5"/>
      <c r="AL94" s="5"/>
      <c r="AM94" s="5"/>
      <c r="AN94" s="5"/>
    </row>
    <row r="95" spans="1:40" ht="40.5">
      <c r="A95" s="108">
        <v>46173</v>
      </c>
      <c r="B95" s="5" t="s">
        <v>41</v>
      </c>
      <c r="C95" s="5"/>
      <c r="D95" s="5">
        <v>3552</v>
      </c>
      <c r="E95" s="5" t="s">
        <v>463</v>
      </c>
      <c r="F95" s="5" t="s">
        <v>2508</v>
      </c>
      <c r="G95" s="5" t="s">
        <v>2510</v>
      </c>
      <c r="H95" s="5"/>
      <c r="I95" s="5"/>
      <c r="J95" s="5"/>
      <c r="K95" s="5"/>
      <c r="L95" s="5"/>
      <c r="M95" s="5"/>
      <c r="N95" s="5"/>
      <c r="O95" s="5" t="s">
        <v>41</v>
      </c>
      <c r="P95" s="5"/>
      <c r="Q95" s="5"/>
      <c r="R95" s="5"/>
      <c r="S95" s="5"/>
      <c r="T95" s="5"/>
      <c r="U95" s="5"/>
      <c r="V95" s="5"/>
      <c r="W95" s="5"/>
      <c r="X95" s="5"/>
      <c r="Y95" s="5"/>
      <c r="Z95" s="5"/>
      <c r="AA95" s="5"/>
      <c r="AB95" s="5"/>
      <c r="AC95" s="5"/>
      <c r="AD95" s="5"/>
      <c r="AE95" s="5"/>
      <c r="AF95" s="5"/>
      <c r="AG95" s="5"/>
      <c r="AH95" s="5"/>
      <c r="AI95" s="5"/>
      <c r="AJ95" s="5"/>
      <c r="AK95" s="5"/>
      <c r="AL95" s="5"/>
      <c r="AM95" s="5"/>
      <c r="AN95" s="5"/>
    </row>
    <row r="96" spans="1:40" ht="54">
      <c r="A96" s="108">
        <v>46173</v>
      </c>
      <c r="B96" s="5" t="s">
        <v>41</v>
      </c>
      <c r="C96" s="5"/>
      <c r="D96" s="5">
        <v>53</v>
      </c>
      <c r="E96" s="5" t="s">
        <v>463</v>
      </c>
      <c r="F96" s="5" t="s">
        <v>2508</v>
      </c>
      <c r="G96" s="5" t="s">
        <v>2511</v>
      </c>
      <c r="H96" s="5"/>
      <c r="I96" s="5"/>
      <c r="J96" s="5"/>
      <c r="K96" s="5"/>
      <c r="L96" s="5"/>
      <c r="M96" s="5"/>
      <c r="N96" s="5"/>
      <c r="O96" s="5"/>
      <c r="P96" s="5"/>
      <c r="Q96" s="5"/>
      <c r="R96" s="5"/>
      <c r="S96" s="5"/>
      <c r="T96" s="5"/>
      <c r="U96" s="5"/>
      <c r="V96" s="5"/>
      <c r="W96" s="5"/>
      <c r="X96" s="5"/>
      <c r="Y96" s="5"/>
      <c r="Z96" s="5"/>
      <c r="AA96" s="5"/>
      <c r="AB96" s="5"/>
      <c r="AC96" s="5" t="s">
        <v>41</v>
      </c>
      <c r="AD96" s="5"/>
      <c r="AE96" s="5"/>
      <c r="AF96" s="5"/>
      <c r="AG96" s="5"/>
      <c r="AH96" s="5"/>
      <c r="AI96" s="5"/>
      <c r="AJ96" s="5"/>
      <c r="AK96" s="5"/>
      <c r="AL96" s="5"/>
      <c r="AM96" s="5"/>
      <c r="AN96" s="5"/>
    </row>
    <row r="97" spans="1:40" ht="54">
      <c r="A97" s="108">
        <v>46173</v>
      </c>
      <c r="B97" s="5" t="s">
        <v>41</v>
      </c>
      <c r="C97" s="5"/>
      <c r="D97" s="5">
        <v>3553</v>
      </c>
      <c r="E97" s="5" t="s">
        <v>762</v>
      </c>
      <c r="F97" s="5" t="s">
        <v>2512</v>
      </c>
      <c r="G97" s="5" t="s">
        <v>2513</v>
      </c>
      <c r="H97" s="5" t="s">
        <v>41</v>
      </c>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row>
    <row r="98" spans="1:40" ht="67.5">
      <c r="A98" s="112">
        <v>46173</v>
      </c>
      <c r="B98" s="5" t="s">
        <v>41</v>
      </c>
      <c r="C98" s="5"/>
      <c r="D98" s="5">
        <v>54</v>
      </c>
      <c r="E98" s="5" t="s">
        <v>463</v>
      </c>
      <c r="F98" s="5" t="s">
        <v>2512</v>
      </c>
      <c r="G98" s="5" t="s">
        <v>2514</v>
      </c>
      <c r="H98" s="5"/>
      <c r="I98" s="5"/>
      <c r="J98" s="5"/>
      <c r="K98" s="5"/>
      <c r="L98" s="5"/>
      <c r="M98" s="5"/>
      <c r="N98" s="5"/>
      <c r="O98" s="5"/>
      <c r="P98" s="5"/>
      <c r="Q98" s="5"/>
      <c r="R98" s="5"/>
      <c r="S98" s="5"/>
      <c r="T98" s="5"/>
      <c r="U98" s="5"/>
      <c r="V98" s="5"/>
      <c r="W98" s="5"/>
      <c r="X98" s="5"/>
      <c r="Y98" s="5"/>
      <c r="Z98" s="5"/>
      <c r="AA98" s="5"/>
      <c r="AB98" s="5"/>
      <c r="AC98" s="5" t="s">
        <v>41</v>
      </c>
      <c r="AD98" s="5"/>
      <c r="AE98" s="5"/>
      <c r="AF98" s="5"/>
      <c r="AG98" s="5"/>
      <c r="AH98" s="5"/>
      <c r="AI98" s="5"/>
      <c r="AJ98" s="5"/>
      <c r="AK98" s="5"/>
      <c r="AL98" s="5"/>
      <c r="AM98" s="5"/>
      <c r="AN98" s="5"/>
    </row>
    <row r="99" spans="1:40">
      <c r="A99" s="113"/>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row>
    <row r="100" spans="1:40">
      <c r="A100" s="113"/>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row>
    <row r="101" spans="1:40">
      <c r="A101" s="113"/>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row>
    <row r="102" spans="1:40">
      <c r="A102" s="113"/>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row>
    <row r="103" spans="1:40">
      <c r="A103" s="89"/>
      <c r="B103" s="90"/>
      <c r="C103" s="13"/>
      <c r="D103" s="13"/>
      <c r="E103" s="15"/>
      <c r="F103" s="16"/>
      <c r="G103" s="17"/>
      <c r="H103" s="13">
        <f t="shared" ref="H103:AN103" si="0">COUNTIF(H3:H102,"X")</f>
        <v>24</v>
      </c>
      <c r="I103" s="13">
        <f t="shared" si="0"/>
        <v>0</v>
      </c>
      <c r="J103" s="13">
        <f t="shared" si="0"/>
        <v>1</v>
      </c>
      <c r="K103" s="13">
        <f t="shared" si="0"/>
        <v>0</v>
      </c>
      <c r="L103" s="13">
        <f t="shared" si="0"/>
        <v>1</v>
      </c>
      <c r="M103" s="13">
        <f t="shared" si="0"/>
        <v>1</v>
      </c>
      <c r="N103" s="13">
        <f t="shared" si="0"/>
        <v>1</v>
      </c>
      <c r="O103" s="13">
        <f t="shared" si="0"/>
        <v>1</v>
      </c>
      <c r="P103" s="13">
        <f t="shared" si="0"/>
        <v>0</v>
      </c>
      <c r="Q103" s="13">
        <f t="shared" si="0"/>
        <v>0</v>
      </c>
      <c r="R103" s="13">
        <f t="shared" si="0"/>
        <v>1</v>
      </c>
      <c r="S103" s="13">
        <f t="shared" si="0"/>
        <v>0</v>
      </c>
      <c r="T103" s="13">
        <f t="shared" si="0"/>
        <v>0</v>
      </c>
      <c r="U103" s="13">
        <f t="shared" si="0"/>
        <v>2</v>
      </c>
      <c r="V103" s="13">
        <f t="shared" si="0"/>
        <v>4</v>
      </c>
      <c r="W103" s="13">
        <f t="shared" si="0"/>
        <v>5</v>
      </c>
      <c r="X103" s="13">
        <f t="shared" si="0"/>
        <v>0</v>
      </c>
      <c r="Y103" s="13">
        <f t="shared" si="0"/>
        <v>0</v>
      </c>
      <c r="Z103" s="13">
        <f t="shared" si="0"/>
        <v>7</v>
      </c>
      <c r="AA103" s="13">
        <f t="shared" si="0"/>
        <v>9</v>
      </c>
      <c r="AB103" s="13">
        <f t="shared" si="0"/>
        <v>1</v>
      </c>
      <c r="AC103" s="13">
        <f t="shared" si="0"/>
        <v>24</v>
      </c>
      <c r="AD103" s="13">
        <f t="shared" si="0"/>
        <v>0</v>
      </c>
      <c r="AE103" s="13">
        <f t="shared" si="0"/>
        <v>0</v>
      </c>
      <c r="AF103" s="13">
        <f t="shared" si="0"/>
        <v>0</v>
      </c>
      <c r="AG103" s="13">
        <f t="shared" si="0"/>
        <v>1</v>
      </c>
      <c r="AH103" s="13">
        <f t="shared" si="0"/>
        <v>0</v>
      </c>
      <c r="AI103" s="13">
        <f t="shared" si="0"/>
        <v>5</v>
      </c>
      <c r="AJ103" s="13">
        <f t="shared" si="0"/>
        <v>2</v>
      </c>
      <c r="AK103" s="13">
        <f t="shared" si="0"/>
        <v>1</v>
      </c>
      <c r="AL103" s="13">
        <f t="shared" si="0"/>
        <v>0</v>
      </c>
      <c r="AM103" s="13">
        <f t="shared" si="0"/>
        <v>4</v>
      </c>
      <c r="AN103" s="14">
        <f t="shared" si="0"/>
        <v>0</v>
      </c>
    </row>
    <row r="104" spans="1:40">
      <c r="A104" s="18"/>
      <c r="B104" s="98"/>
      <c r="C104" s="98"/>
      <c r="D104" s="19"/>
      <c r="E104" s="20"/>
      <c r="F104" s="21"/>
      <c r="G104" s="22"/>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row>
    <row r="105" spans="1:40">
      <c r="A105" s="18"/>
      <c r="B105" s="50"/>
      <c r="C105" s="50"/>
      <c r="D105" s="19"/>
      <c r="E105" s="20"/>
      <c r="F105" s="21"/>
      <c r="G105" s="22"/>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row>
    <row r="106" spans="1:40">
      <c r="A106" s="18"/>
      <c r="B106" s="50"/>
      <c r="C106" s="50"/>
      <c r="D106" s="19"/>
      <c r="E106" s="20"/>
      <c r="F106" s="21"/>
      <c r="G106" s="22"/>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row>
    <row r="107" spans="1:40">
      <c r="A107" s="18"/>
      <c r="B107" s="50"/>
      <c r="C107" s="50"/>
      <c r="D107" s="19"/>
      <c r="E107" s="20"/>
      <c r="F107" s="21"/>
      <c r="G107" s="22"/>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t="s">
        <v>711</v>
      </c>
      <c r="AL107" s="23"/>
      <c r="AM107" s="23"/>
      <c r="AN107" s="23"/>
    </row>
    <row r="108" spans="1:40">
      <c r="A108" s="18"/>
      <c r="B108" s="50"/>
      <c r="C108" s="50"/>
      <c r="D108" s="19"/>
      <c r="E108" s="20"/>
      <c r="F108" s="21"/>
      <c r="G108" s="22"/>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row>
    <row r="109" spans="1:40">
      <c r="A109" s="18"/>
      <c r="B109" s="50"/>
      <c r="C109" s="50"/>
      <c r="D109" s="19"/>
      <c r="E109" s="20"/>
      <c r="F109" s="21"/>
      <c r="G109" s="22"/>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row>
    <row r="110" spans="1:40">
      <c r="A110" s="18"/>
      <c r="B110" s="50"/>
      <c r="C110" s="50"/>
      <c r="D110" s="19"/>
      <c r="E110" s="20"/>
      <c r="F110" s="21"/>
      <c r="G110" s="22"/>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row>
    <row r="111" spans="1:40" ht="16.5">
      <c r="A111" s="18"/>
      <c r="B111" s="24"/>
      <c r="C111" s="24"/>
      <c r="D111" s="19"/>
      <c r="E111" s="72" t="s">
        <v>1264</v>
      </c>
      <c r="F111" s="21"/>
      <c r="G111" s="22"/>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row>
    <row r="112" spans="1:40" ht="15.75">
      <c r="A112" s="18"/>
      <c r="B112" s="24"/>
      <c r="C112" s="24"/>
      <c r="D112" s="19"/>
      <c r="E112" s="76">
        <v>2026</v>
      </c>
      <c r="F112" s="21"/>
      <c r="G112" s="22"/>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row>
    <row r="113" spans="1:40">
      <c r="A113" s="18"/>
      <c r="B113" s="24"/>
      <c r="C113" s="24"/>
      <c r="D113" s="19"/>
      <c r="E113" s="173" t="s">
        <v>1153</v>
      </c>
      <c r="F113" s="173"/>
      <c r="G113" s="22"/>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row>
    <row r="114" spans="1:40" ht="27">
      <c r="A114" s="18"/>
      <c r="B114" s="24"/>
      <c r="C114" s="24"/>
      <c r="D114" s="19"/>
      <c r="E114" s="25" t="s">
        <v>1332</v>
      </c>
      <c r="F114" s="5">
        <f>+H103</f>
        <v>24</v>
      </c>
      <c r="G114" s="22"/>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row>
    <row r="115" spans="1:40">
      <c r="A115" s="18"/>
      <c r="B115" s="24"/>
      <c r="C115" s="24"/>
      <c r="D115" s="19"/>
      <c r="E115" s="25" t="s">
        <v>6</v>
      </c>
      <c r="F115" s="5">
        <f>+I103+J103+K103+L103+M103</f>
        <v>3</v>
      </c>
      <c r="G115" s="22"/>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row>
    <row r="116" spans="1:40">
      <c r="B116" s="24"/>
      <c r="C116" s="24"/>
      <c r="D116" s="19"/>
      <c r="E116" s="25" t="s">
        <v>1333</v>
      </c>
      <c r="F116" s="5">
        <f>+N103+O103+P103+Q103+R103+S103+T103+U103+V103+W103+X103+Y103+Z103+AA103</f>
        <v>30</v>
      </c>
      <c r="G116" s="22"/>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row>
    <row r="117" spans="1:40" ht="27">
      <c r="B117" s="24"/>
      <c r="C117" s="24"/>
      <c r="D117" s="19"/>
      <c r="E117" s="25" t="s">
        <v>1334</v>
      </c>
      <c r="F117" s="5">
        <f>+AB103</f>
        <v>1</v>
      </c>
      <c r="G117" s="22"/>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row>
    <row r="118" spans="1:40">
      <c r="B118" s="24"/>
      <c r="C118" s="24"/>
      <c r="D118" s="19"/>
      <c r="E118" s="25" t="s">
        <v>9</v>
      </c>
      <c r="F118" s="5">
        <f>+AC103</f>
        <v>24</v>
      </c>
      <c r="G118" s="22"/>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row>
    <row r="119" spans="1:40" ht="27">
      <c r="B119" s="24"/>
      <c r="C119" s="24"/>
      <c r="D119" s="19"/>
      <c r="E119" s="25" t="s">
        <v>1335</v>
      </c>
      <c r="F119" s="5">
        <f>AD103+AE92+AF103+AG103</f>
        <v>1</v>
      </c>
      <c r="G119" s="22"/>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row>
    <row r="120" spans="1:40" ht="27">
      <c r="B120" s="24"/>
      <c r="C120" s="24"/>
      <c r="D120" s="19"/>
      <c r="E120" s="25" t="s">
        <v>11</v>
      </c>
      <c r="F120" s="5">
        <f>+AH103+AI103+AJ103+AK103+AL103+AM103</f>
        <v>12</v>
      </c>
      <c r="G120" s="22"/>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row>
    <row r="121" spans="1:40">
      <c r="E121" s="52" t="s">
        <v>658</v>
      </c>
      <c r="F121" s="52">
        <f>SUM(F114:F120)</f>
        <v>95</v>
      </c>
    </row>
  </sheetData>
  <mergeCells count="14">
    <mergeCell ref="A1:A2"/>
    <mergeCell ref="D1:D2"/>
    <mergeCell ref="E1:E2"/>
    <mergeCell ref="F1:F2"/>
    <mergeCell ref="G1:G2"/>
    <mergeCell ref="AN1:AN2"/>
    <mergeCell ref="E113:F113"/>
    <mergeCell ref="I1:M1"/>
    <mergeCell ref="N1:AA1"/>
    <mergeCell ref="AB1:AB2"/>
    <mergeCell ref="AC1:AC2"/>
    <mergeCell ref="AD1:AG1"/>
    <mergeCell ref="AH1:AM1"/>
    <mergeCell ref="H1:H2"/>
  </mergeCells>
  <pageMargins left="0.7" right="0.7" top="0.75" bottom="0.75" header="0.3" footer="0.3"/>
  <pageSetup paperSize="9" orientation="portrait" horizontalDpi="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AO93"/>
  <sheetViews>
    <sheetView tabSelected="1" topLeftCell="A76" zoomScale="110" zoomScaleNormal="110" workbookViewId="0">
      <selection activeCell="A77" sqref="A77"/>
    </sheetView>
  </sheetViews>
  <sheetFormatPr baseColWidth="10" defaultRowHeight="15"/>
  <cols>
    <col min="1" max="1" width="6.42578125" customWidth="1"/>
    <col min="2" max="2" width="10.140625" customWidth="1"/>
    <col min="3" max="3" width="6.85546875" customWidth="1"/>
    <col min="4" max="4" width="6" customWidth="1"/>
    <col min="5" max="5" width="9.7109375" customWidth="1"/>
    <col min="8" max="8" width="42.140625" customWidth="1"/>
    <col min="9" max="41" width="3" customWidth="1"/>
  </cols>
  <sheetData>
    <row r="1" spans="1:41" ht="19.5">
      <c r="B1" s="216" t="s">
        <v>2665</v>
      </c>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row>
    <row r="2" spans="1:41" ht="15.75" thickBot="1">
      <c r="B2" s="217" t="s">
        <v>2666</v>
      </c>
      <c r="C2" s="217"/>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c r="AD2" s="217"/>
      <c r="AE2" s="217"/>
      <c r="AF2" s="217"/>
      <c r="AG2" s="217"/>
      <c r="AH2" s="217"/>
      <c r="AI2" s="217"/>
      <c r="AJ2" s="217"/>
      <c r="AK2" s="217"/>
      <c r="AL2" s="217"/>
      <c r="AM2" s="217"/>
      <c r="AN2" s="217"/>
      <c r="AO2" s="217"/>
    </row>
    <row r="3" spans="1:41" ht="60" thickBot="1">
      <c r="B3" s="232" t="s">
        <v>1331</v>
      </c>
      <c r="C3" s="126" t="s">
        <v>2526</v>
      </c>
      <c r="D3" s="127"/>
      <c r="E3" s="234" t="s">
        <v>2</v>
      </c>
      <c r="F3" s="234" t="s">
        <v>172</v>
      </c>
      <c r="G3" s="236" t="s">
        <v>3</v>
      </c>
      <c r="H3" s="238" t="s">
        <v>4</v>
      </c>
      <c r="I3" s="230" t="s">
        <v>5</v>
      </c>
      <c r="J3" s="222" t="s">
        <v>6</v>
      </c>
      <c r="K3" s="222"/>
      <c r="L3" s="222"/>
      <c r="M3" s="222"/>
      <c r="N3" s="222"/>
      <c r="O3" s="223" t="s">
        <v>7</v>
      </c>
      <c r="P3" s="223"/>
      <c r="Q3" s="223"/>
      <c r="R3" s="223"/>
      <c r="S3" s="223"/>
      <c r="T3" s="223"/>
      <c r="U3" s="223"/>
      <c r="V3" s="223"/>
      <c r="W3" s="223"/>
      <c r="X3" s="223"/>
      <c r="Y3" s="223"/>
      <c r="Z3" s="223"/>
      <c r="AA3" s="223"/>
      <c r="AB3" s="223"/>
      <c r="AC3" s="224" t="s">
        <v>8</v>
      </c>
      <c r="AD3" s="226" t="s">
        <v>9</v>
      </c>
      <c r="AE3" s="228" t="s">
        <v>10</v>
      </c>
      <c r="AF3" s="228"/>
      <c r="AG3" s="228"/>
      <c r="AH3" s="228"/>
      <c r="AI3" s="229" t="s">
        <v>11</v>
      </c>
      <c r="AJ3" s="229"/>
      <c r="AK3" s="229"/>
      <c r="AL3" s="229"/>
      <c r="AM3" s="229"/>
      <c r="AN3" s="229"/>
      <c r="AO3" s="218" t="s">
        <v>12</v>
      </c>
    </row>
    <row r="4" spans="1:41" ht="102.75">
      <c r="A4" t="s">
        <v>2671</v>
      </c>
      <c r="B4" s="233"/>
      <c r="C4" s="128" t="s">
        <v>13</v>
      </c>
      <c r="D4" s="129" t="s">
        <v>14</v>
      </c>
      <c r="E4" s="235"/>
      <c r="F4" s="235"/>
      <c r="G4" s="237"/>
      <c r="H4" s="238"/>
      <c r="I4" s="231"/>
      <c r="J4" s="145" t="s">
        <v>15</v>
      </c>
      <c r="K4" s="145" t="s">
        <v>16</v>
      </c>
      <c r="L4" s="145" t="s">
        <v>17</v>
      </c>
      <c r="M4" s="145" t="s">
        <v>18</v>
      </c>
      <c r="N4" s="145" t="s">
        <v>19</v>
      </c>
      <c r="O4" s="146" t="s">
        <v>20</v>
      </c>
      <c r="P4" s="146" t="s">
        <v>21</v>
      </c>
      <c r="Q4" s="146" t="s">
        <v>22</v>
      </c>
      <c r="R4" s="146" t="s">
        <v>23</v>
      </c>
      <c r="S4" s="146" t="s">
        <v>24</v>
      </c>
      <c r="T4" s="147" t="s">
        <v>25</v>
      </c>
      <c r="U4" s="148" t="s">
        <v>26</v>
      </c>
      <c r="V4" s="147" t="s">
        <v>27</v>
      </c>
      <c r="W4" s="147" t="s">
        <v>28</v>
      </c>
      <c r="X4" s="147" t="s">
        <v>29</v>
      </c>
      <c r="Y4" s="147" t="s">
        <v>30</v>
      </c>
      <c r="Z4" s="147" t="s">
        <v>31</v>
      </c>
      <c r="AA4" s="147" t="s">
        <v>32</v>
      </c>
      <c r="AB4" s="147" t="s">
        <v>19</v>
      </c>
      <c r="AC4" s="225"/>
      <c r="AD4" s="227"/>
      <c r="AE4" s="149" t="s">
        <v>33</v>
      </c>
      <c r="AF4" s="149" t="s">
        <v>34</v>
      </c>
      <c r="AG4" s="149" t="s">
        <v>35</v>
      </c>
      <c r="AH4" s="149" t="s">
        <v>19</v>
      </c>
      <c r="AI4" s="150" t="s">
        <v>36</v>
      </c>
      <c r="AJ4" s="150" t="s">
        <v>37</v>
      </c>
      <c r="AK4" s="150" t="s">
        <v>38</v>
      </c>
      <c r="AL4" s="150" t="s">
        <v>39</v>
      </c>
      <c r="AM4" s="150" t="s">
        <v>40</v>
      </c>
      <c r="AN4" s="150" t="s">
        <v>19</v>
      </c>
      <c r="AO4" s="219"/>
    </row>
    <row r="5" spans="1:41" ht="61.5" customHeight="1">
      <c r="A5">
        <v>1</v>
      </c>
      <c r="B5" s="130">
        <v>46174</v>
      </c>
      <c r="C5" s="160"/>
      <c r="D5" s="160" t="s">
        <v>41</v>
      </c>
      <c r="E5" s="160">
        <v>3554</v>
      </c>
      <c r="F5" s="134" t="s">
        <v>762</v>
      </c>
      <c r="G5" s="132" t="s">
        <v>2522</v>
      </c>
      <c r="H5" s="152" t="s">
        <v>2523</v>
      </c>
      <c r="I5" s="131"/>
      <c r="J5" s="131"/>
      <c r="K5" s="131"/>
      <c r="L5" s="131"/>
      <c r="M5" s="131"/>
      <c r="N5" s="131"/>
      <c r="O5" s="131"/>
      <c r="P5" s="131"/>
      <c r="Q5" s="131"/>
      <c r="R5" s="131"/>
      <c r="S5" s="131"/>
      <c r="T5" s="131"/>
      <c r="U5" s="131"/>
      <c r="V5" s="131"/>
      <c r="W5" s="131"/>
      <c r="X5" s="131">
        <v>1</v>
      </c>
      <c r="Y5" s="131"/>
      <c r="Z5" s="131"/>
      <c r="AA5" s="131"/>
      <c r="AB5" s="131"/>
      <c r="AC5" s="133"/>
      <c r="AD5" s="131"/>
      <c r="AE5" s="131"/>
      <c r="AF5" s="131"/>
      <c r="AG5" s="131"/>
      <c r="AH5" s="131"/>
      <c r="AI5" s="131"/>
      <c r="AJ5" s="131"/>
      <c r="AK5" s="131"/>
      <c r="AL5" s="131"/>
      <c r="AM5" s="131"/>
      <c r="AN5" s="131"/>
      <c r="AO5" s="132"/>
    </row>
    <row r="6" spans="1:41" ht="36">
      <c r="A6">
        <v>2</v>
      </c>
      <c r="B6" s="130">
        <v>46175</v>
      </c>
      <c r="C6" s="160"/>
      <c r="D6" s="160" t="s">
        <v>41</v>
      </c>
      <c r="E6" s="160">
        <v>3555</v>
      </c>
      <c r="F6" s="134" t="s">
        <v>411</v>
      </c>
      <c r="G6" s="132" t="s">
        <v>2515</v>
      </c>
      <c r="H6" s="153" t="s">
        <v>2553</v>
      </c>
      <c r="I6" s="131"/>
      <c r="J6" s="131"/>
      <c r="K6" s="131"/>
      <c r="L6" s="131"/>
      <c r="M6" s="131"/>
      <c r="N6" s="131"/>
      <c r="O6" s="131"/>
      <c r="P6" s="131"/>
      <c r="Q6" s="131"/>
      <c r="R6" s="131"/>
      <c r="S6" s="131"/>
      <c r="T6" s="131"/>
      <c r="U6" s="131"/>
      <c r="V6" s="131"/>
      <c r="W6" s="131"/>
      <c r="X6" s="131">
        <v>1</v>
      </c>
      <c r="Y6" s="131"/>
      <c r="Z6" s="131"/>
      <c r="AA6" s="131"/>
      <c r="AB6" s="131"/>
      <c r="AC6" s="133"/>
      <c r="AD6" s="131"/>
      <c r="AE6" s="131"/>
      <c r="AF6" s="131"/>
      <c r="AG6" s="131"/>
      <c r="AH6" s="131"/>
      <c r="AI6" s="131"/>
      <c r="AJ6" s="131"/>
      <c r="AK6" s="131"/>
      <c r="AL6" s="131"/>
      <c r="AM6" s="131"/>
      <c r="AN6" s="131"/>
      <c r="AO6" s="132"/>
    </row>
    <row r="7" spans="1:41" ht="24">
      <c r="A7">
        <v>3</v>
      </c>
      <c r="B7" s="130">
        <v>46175</v>
      </c>
      <c r="C7" s="160"/>
      <c r="D7" s="160" t="s">
        <v>41</v>
      </c>
      <c r="E7" s="160" t="s">
        <v>2516</v>
      </c>
      <c r="F7" s="134" t="s">
        <v>411</v>
      </c>
      <c r="G7" s="132" t="s">
        <v>148</v>
      </c>
      <c r="H7" s="132" t="s">
        <v>2517</v>
      </c>
      <c r="I7" s="131"/>
      <c r="J7" s="131"/>
      <c r="K7" s="131"/>
      <c r="L7" s="131"/>
      <c r="M7" s="131"/>
      <c r="N7" s="131"/>
      <c r="O7" s="131"/>
      <c r="P7" s="131"/>
      <c r="Q7" s="131"/>
      <c r="R7" s="131"/>
      <c r="S7" s="131"/>
      <c r="T7" s="131"/>
      <c r="U7" s="131"/>
      <c r="V7" s="131"/>
      <c r="W7" s="131"/>
      <c r="X7" s="131"/>
      <c r="Y7" s="131"/>
      <c r="Z7" s="131"/>
      <c r="AA7" s="131"/>
      <c r="AB7" s="131"/>
      <c r="AC7" s="133"/>
      <c r="AD7" s="131"/>
      <c r="AE7" s="131"/>
      <c r="AF7" s="131"/>
      <c r="AG7" s="131"/>
      <c r="AH7" s="131"/>
      <c r="AI7" s="131">
        <v>1</v>
      </c>
      <c r="AJ7" s="131"/>
      <c r="AK7" s="131"/>
      <c r="AL7" s="131"/>
      <c r="AM7" s="131"/>
      <c r="AN7" s="131"/>
      <c r="AO7" s="132"/>
    </row>
    <row r="8" spans="1:41" ht="24">
      <c r="A8">
        <v>4</v>
      </c>
      <c r="B8" s="130">
        <v>46175</v>
      </c>
      <c r="C8" s="160"/>
      <c r="D8" s="160" t="s">
        <v>41</v>
      </c>
      <c r="E8" s="160" t="s">
        <v>2516</v>
      </c>
      <c r="F8" s="134" t="s">
        <v>411</v>
      </c>
      <c r="G8" s="136" t="s">
        <v>148</v>
      </c>
      <c r="H8" s="132" t="s">
        <v>2518</v>
      </c>
      <c r="I8" s="131"/>
      <c r="J8" s="131"/>
      <c r="K8" s="131"/>
      <c r="L8" s="131"/>
      <c r="M8" s="131"/>
      <c r="N8" s="131"/>
      <c r="O8" s="131"/>
      <c r="P8" s="131"/>
      <c r="Q8" s="131"/>
      <c r="R8" s="131"/>
      <c r="S8" s="131"/>
      <c r="T8" s="131"/>
      <c r="U8" s="131"/>
      <c r="V8" s="131"/>
      <c r="W8" s="131"/>
      <c r="X8" s="131"/>
      <c r="Y8" s="131"/>
      <c r="Z8" s="131"/>
      <c r="AA8" s="131"/>
      <c r="AB8" s="131"/>
      <c r="AC8" s="133"/>
      <c r="AD8" s="131"/>
      <c r="AE8" s="131"/>
      <c r="AF8" s="131"/>
      <c r="AG8" s="131"/>
      <c r="AH8" s="131"/>
      <c r="AI8" s="131">
        <v>1</v>
      </c>
      <c r="AJ8" s="131"/>
      <c r="AK8" s="131"/>
      <c r="AL8" s="131"/>
      <c r="AM8" s="131"/>
      <c r="AN8" s="131"/>
      <c r="AO8" s="132"/>
    </row>
    <row r="9" spans="1:41" ht="36">
      <c r="A9">
        <v>5</v>
      </c>
      <c r="B9" s="130">
        <v>46175</v>
      </c>
      <c r="C9" s="160" t="s">
        <v>41</v>
      </c>
      <c r="D9" s="160"/>
      <c r="E9" s="160">
        <v>55</v>
      </c>
      <c r="F9" s="134" t="s">
        <v>419</v>
      </c>
      <c r="G9" s="132" t="s">
        <v>2519</v>
      </c>
      <c r="H9" s="154" t="s">
        <v>2554</v>
      </c>
      <c r="I9" s="131"/>
      <c r="J9" s="131"/>
      <c r="K9" s="131"/>
      <c r="L9" s="131"/>
      <c r="M9" s="131"/>
      <c r="N9" s="131"/>
      <c r="O9" s="131"/>
      <c r="P9" s="131"/>
      <c r="Q9" s="131"/>
      <c r="R9" s="131"/>
      <c r="S9" s="131"/>
      <c r="T9" s="131"/>
      <c r="U9" s="131"/>
      <c r="V9" s="131"/>
      <c r="W9" s="131"/>
      <c r="X9" s="131"/>
      <c r="Y9" s="131"/>
      <c r="Z9" s="131"/>
      <c r="AA9" s="131"/>
      <c r="AB9" s="131"/>
      <c r="AC9" s="133"/>
      <c r="AD9" s="131">
        <v>1</v>
      </c>
      <c r="AE9" s="131"/>
      <c r="AF9" s="131"/>
      <c r="AG9" s="131"/>
      <c r="AH9" s="131"/>
      <c r="AI9" s="131"/>
      <c r="AJ9" s="131"/>
      <c r="AK9" s="131"/>
      <c r="AL9" s="131"/>
      <c r="AM9" s="131"/>
      <c r="AN9" s="131"/>
      <c r="AO9" s="132"/>
    </row>
    <row r="10" spans="1:41" ht="36">
      <c r="A10">
        <v>6</v>
      </c>
      <c r="B10" s="130">
        <v>46175</v>
      </c>
      <c r="C10" s="160" t="s">
        <v>41</v>
      </c>
      <c r="D10" s="160"/>
      <c r="E10" s="160">
        <v>56</v>
      </c>
      <c r="F10" s="134" t="s">
        <v>419</v>
      </c>
      <c r="G10" s="132" t="s">
        <v>2520</v>
      </c>
      <c r="H10" s="155" t="s">
        <v>2555</v>
      </c>
      <c r="I10" s="131"/>
      <c r="J10" s="131"/>
      <c r="K10" s="131"/>
      <c r="L10" s="131"/>
      <c r="M10" s="131"/>
      <c r="N10" s="131"/>
      <c r="O10" s="131"/>
      <c r="P10" s="131"/>
      <c r="Q10" s="131"/>
      <c r="R10" s="131"/>
      <c r="S10" s="131"/>
      <c r="T10" s="131"/>
      <c r="U10" s="131"/>
      <c r="V10" s="131"/>
      <c r="W10" s="131"/>
      <c r="X10" s="131"/>
      <c r="Y10" s="131"/>
      <c r="Z10" s="131"/>
      <c r="AA10" s="131"/>
      <c r="AB10" s="131"/>
      <c r="AC10" s="133"/>
      <c r="AD10" s="131">
        <v>1</v>
      </c>
      <c r="AE10" s="131"/>
      <c r="AF10" s="131"/>
      <c r="AG10" s="131"/>
      <c r="AH10" s="131"/>
      <c r="AI10" s="131"/>
      <c r="AJ10" s="131"/>
      <c r="AK10" s="131"/>
      <c r="AL10" s="131"/>
      <c r="AM10" s="131"/>
      <c r="AN10" s="131"/>
      <c r="AO10" s="132"/>
    </row>
    <row r="11" spans="1:41" ht="48">
      <c r="A11">
        <v>7</v>
      </c>
      <c r="B11" s="130">
        <v>46175</v>
      </c>
      <c r="C11" s="160" t="s">
        <v>41</v>
      </c>
      <c r="D11" s="160"/>
      <c r="E11" s="160">
        <v>57</v>
      </c>
      <c r="F11" s="134" t="s">
        <v>419</v>
      </c>
      <c r="G11" s="134" t="s">
        <v>2521</v>
      </c>
      <c r="H11" s="155" t="s">
        <v>2556</v>
      </c>
      <c r="I11" s="131"/>
      <c r="J11" s="131"/>
      <c r="K11" s="131"/>
      <c r="L11" s="131"/>
      <c r="M11" s="131"/>
      <c r="N11" s="131"/>
      <c r="O11" s="131"/>
      <c r="P11" s="131"/>
      <c r="Q11" s="131"/>
      <c r="R11" s="131"/>
      <c r="S11" s="131"/>
      <c r="T11" s="131"/>
      <c r="U11" s="131"/>
      <c r="V11" s="131"/>
      <c r="W11" s="131"/>
      <c r="X11" s="131"/>
      <c r="Y11" s="131"/>
      <c r="Z11" s="131"/>
      <c r="AA11" s="131"/>
      <c r="AB11" s="131"/>
      <c r="AC11" s="133"/>
      <c r="AD11" s="131">
        <v>1</v>
      </c>
      <c r="AE11" s="131"/>
      <c r="AF11" s="131"/>
      <c r="AG11" s="131"/>
      <c r="AH11" s="131"/>
      <c r="AI11" s="131"/>
      <c r="AJ11" s="131"/>
      <c r="AK11" s="131"/>
      <c r="AL11" s="131"/>
      <c r="AM11" s="131"/>
      <c r="AN11" s="131"/>
      <c r="AO11" s="132"/>
    </row>
    <row r="12" spans="1:41" ht="36">
      <c r="A12">
        <v>8</v>
      </c>
      <c r="B12" s="130">
        <v>46176</v>
      </c>
      <c r="C12" s="160" t="s">
        <v>41</v>
      </c>
      <c r="D12" s="160"/>
      <c r="E12" s="160" t="s">
        <v>2524</v>
      </c>
      <c r="F12" s="134" t="s">
        <v>2525</v>
      </c>
      <c r="G12" s="134" t="s">
        <v>148</v>
      </c>
      <c r="H12" s="154" t="s">
        <v>2527</v>
      </c>
      <c r="I12" s="131"/>
      <c r="J12" s="131"/>
      <c r="K12" s="131"/>
      <c r="L12" s="131"/>
      <c r="M12" s="131"/>
      <c r="N12" s="131"/>
      <c r="O12" s="131"/>
      <c r="P12" s="131">
        <v>1</v>
      </c>
      <c r="Q12" s="131"/>
      <c r="R12" s="131"/>
      <c r="S12" s="131"/>
      <c r="T12" s="131"/>
      <c r="U12" s="131"/>
      <c r="V12" s="131"/>
      <c r="W12" s="131"/>
      <c r="X12" s="131"/>
      <c r="Y12" s="131"/>
      <c r="Z12" s="131"/>
      <c r="AA12" s="131">
        <v>1</v>
      </c>
      <c r="AB12" s="131"/>
      <c r="AC12" s="133"/>
      <c r="AD12" s="131"/>
      <c r="AE12" s="131"/>
      <c r="AF12" s="131"/>
      <c r="AG12" s="131"/>
      <c r="AH12" s="131"/>
      <c r="AI12" s="131"/>
      <c r="AJ12" s="131"/>
      <c r="AK12" s="131"/>
      <c r="AL12" s="131"/>
      <c r="AM12" s="131"/>
      <c r="AN12" s="131"/>
      <c r="AO12" s="132"/>
    </row>
    <row r="13" spans="1:41" ht="36.75">
      <c r="A13">
        <v>9</v>
      </c>
      <c r="B13" s="130">
        <v>46176</v>
      </c>
      <c r="C13" s="160"/>
      <c r="D13" s="160" t="s">
        <v>41</v>
      </c>
      <c r="E13" s="160">
        <v>3556</v>
      </c>
      <c r="F13" s="134" t="s">
        <v>2525</v>
      </c>
      <c r="G13" s="134" t="s">
        <v>2528</v>
      </c>
      <c r="H13" s="156" t="s">
        <v>2529</v>
      </c>
      <c r="I13" s="131"/>
      <c r="J13" s="131"/>
      <c r="K13" s="131"/>
      <c r="L13" s="131"/>
      <c r="M13" s="131"/>
      <c r="N13" s="131"/>
      <c r="O13" s="131"/>
      <c r="P13" s="131"/>
      <c r="Q13" s="131"/>
      <c r="R13" s="131"/>
      <c r="S13" s="131"/>
      <c r="T13" s="131"/>
      <c r="U13" s="131"/>
      <c r="V13" s="131"/>
      <c r="W13" s="131"/>
      <c r="X13" s="131"/>
      <c r="Y13" s="131"/>
      <c r="Z13" s="131"/>
      <c r="AA13" s="131"/>
      <c r="AB13" s="131">
        <v>1</v>
      </c>
      <c r="AC13" s="133"/>
      <c r="AD13" s="131"/>
      <c r="AE13" s="131"/>
      <c r="AF13" s="131"/>
      <c r="AG13" s="131"/>
      <c r="AH13" s="131"/>
      <c r="AI13" s="131"/>
      <c r="AJ13" s="131"/>
      <c r="AK13" s="131"/>
      <c r="AL13" s="131"/>
      <c r="AM13" s="131"/>
      <c r="AN13" s="131"/>
      <c r="AO13" s="132"/>
    </row>
    <row r="14" spans="1:41" ht="36.75">
      <c r="A14">
        <v>10</v>
      </c>
      <c r="B14" s="130">
        <v>46176</v>
      </c>
      <c r="C14" s="160"/>
      <c r="D14" s="160" t="s">
        <v>41</v>
      </c>
      <c r="E14" s="160">
        <v>3557</v>
      </c>
      <c r="F14" s="134" t="s">
        <v>2525</v>
      </c>
      <c r="G14" s="132" t="s">
        <v>2530</v>
      </c>
      <c r="H14" s="156" t="s">
        <v>2531</v>
      </c>
      <c r="I14" s="131"/>
      <c r="J14" s="131"/>
      <c r="K14" s="131"/>
      <c r="L14" s="131"/>
      <c r="M14" s="131"/>
      <c r="N14" s="131"/>
      <c r="O14" s="131"/>
      <c r="P14" s="131"/>
      <c r="Q14" s="131"/>
      <c r="R14" s="131"/>
      <c r="S14" s="131"/>
      <c r="T14" s="131"/>
      <c r="U14" s="131"/>
      <c r="V14" s="131"/>
      <c r="W14" s="131"/>
      <c r="X14" s="131"/>
      <c r="Y14" s="131"/>
      <c r="Z14" s="131"/>
      <c r="AA14" s="131"/>
      <c r="AB14" s="131">
        <v>1</v>
      </c>
      <c r="AC14" s="133"/>
      <c r="AD14" s="131"/>
      <c r="AE14" s="131"/>
      <c r="AF14" s="131"/>
      <c r="AG14" s="131"/>
      <c r="AH14" s="131"/>
      <c r="AI14" s="131"/>
      <c r="AJ14" s="131"/>
      <c r="AK14" s="131"/>
      <c r="AL14" s="131"/>
      <c r="AM14" s="131"/>
      <c r="AN14" s="131"/>
      <c r="AO14" s="132"/>
    </row>
    <row r="15" spans="1:41" ht="48.75">
      <c r="A15">
        <v>11</v>
      </c>
      <c r="B15" s="130">
        <v>46176</v>
      </c>
      <c r="C15" s="160"/>
      <c r="D15" s="160"/>
      <c r="E15" s="160">
        <v>58</v>
      </c>
      <c r="F15" s="134" t="s">
        <v>419</v>
      </c>
      <c r="G15" s="132" t="s">
        <v>2530</v>
      </c>
      <c r="H15" s="156" t="s">
        <v>2532</v>
      </c>
      <c r="I15" s="131"/>
      <c r="J15" s="131"/>
      <c r="K15" s="131"/>
      <c r="L15" s="131"/>
      <c r="M15" s="131"/>
      <c r="N15" s="131"/>
      <c r="O15" s="131"/>
      <c r="P15" s="131"/>
      <c r="Q15" s="131"/>
      <c r="R15" s="131"/>
      <c r="S15" s="131"/>
      <c r="T15" s="131"/>
      <c r="U15" s="131"/>
      <c r="V15" s="131"/>
      <c r="W15" s="131"/>
      <c r="X15" s="131"/>
      <c r="Y15" s="131"/>
      <c r="Z15" s="131"/>
      <c r="AA15" s="131"/>
      <c r="AB15" s="131"/>
      <c r="AC15" s="133"/>
      <c r="AD15" s="131">
        <v>1</v>
      </c>
      <c r="AE15" s="131"/>
      <c r="AF15" s="131"/>
      <c r="AG15" s="131"/>
      <c r="AH15" s="131"/>
      <c r="AI15" s="131"/>
      <c r="AJ15" s="131"/>
      <c r="AK15" s="131"/>
      <c r="AL15" s="131"/>
      <c r="AM15" s="131"/>
      <c r="AN15" s="131"/>
      <c r="AO15" s="132"/>
    </row>
    <row r="16" spans="1:41" ht="44.25" customHeight="1">
      <c r="A16">
        <v>12</v>
      </c>
      <c r="B16" s="130">
        <v>46176</v>
      </c>
      <c r="C16" s="160" t="s">
        <v>41</v>
      </c>
      <c r="D16" s="160"/>
      <c r="E16" s="160">
        <v>3558</v>
      </c>
      <c r="F16" s="134" t="s">
        <v>411</v>
      </c>
      <c r="G16" s="132" t="s">
        <v>2533</v>
      </c>
      <c r="H16" s="154" t="s">
        <v>2534</v>
      </c>
      <c r="I16" s="131">
        <v>1</v>
      </c>
      <c r="J16" s="131"/>
      <c r="K16" s="131"/>
      <c r="L16" s="131"/>
      <c r="M16" s="131"/>
      <c r="N16" s="131"/>
      <c r="O16" s="131"/>
      <c r="P16" s="131"/>
      <c r="Q16" s="131"/>
      <c r="R16" s="131"/>
      <c r="S16" s="131"/>
      <c r="T16" s="131"/>
      <c r="U16" s="131"/>
      <c r="V16" s="131"/>
      <c r="W16" s="131"/>
      <c r="X16" s="131"/>
      <c r="Y16" s="131"/>
      <c r="Z16" s="131"/>
      <c r="AA16" s="131"/>
      <c r="AB16" s="131"/>
      <c r="AC16" s="133"/>
      <c r="AD16" s="131"/>
      <c r="AE16" s="131"/>
      <c r="AF16" s="131"/>
      <c r="AG16" s="131"/>
      <c r="AH16" s="131"/>
      <c r="AI16" s="131"/>
      <c r="AJ16" s="131"/>
      <c r="AK16" s="131"/>
      <c r="AL16" s="131"/>
      <c r="AM16" s="131"/>
      <c r="AN16" s="131"/>
      <c r="AO16" s="132"/>
    </row>
    <row r="17" spans="1:41" ht="48">
      <c r="A17">
        <v>13</v>
      </c>
      <c r="B17" s="130">
        <v>46176</v>
      </c>
      <c r="C17" s="160" t="s">
        <v>41</v>
      </c>
      <c r="D17" s="160"/>
      <c r="E17" s="160" t="s">
        <v>2524</v>
      </c>
      <c r="F17" s="134" t="s">
        <v>1193</v>
      </c>
      <c r="G17" s="132" t="s">
        <v>2535</v>
      </c>
      <c r="H17" s="154" t="s">
        <v>2536</v>
      </c>
      <c r="I17" s="131"/>
      <c r="J17" s="131"/>
      <c r="K17" s="131"/>
      <c r="L17" s="131"/>
      <c r="M17" s="131"/>
      <c r="N17" s="131"/>
      <c r="O17" s="131"/>
      <c r="P17" s="131">
        <v>1</v>
      </c>
      <c r="Q17" s="131"/>
      <c r="R17" s="131"/>
      <c r="S17" s="131"/>
      <c r="T17" s="131"/>
      <c r="U17" s="131"/>
      <c r="V17" s="131"/>
      <c r="W17" s="131"/>
      <c r="X17" s="131"/>
      <c r="Y17" s="131"/>
      <c r="Z17" s="131"/>
      <c r="AA17" s="131"/>
      <c r="AB17" s="131"/>
      <c r="AC17" s="133"/>
      <c r="AD17" s="131"/>
      <c r="AE17" s="131"/>
      <c r="AF17" s="131"/>
      <c r="AG17" s="131"/>
      <c r="AH17" s="131"/>
      <c r="AI17" s="131"/>
      <c r="AJ17" s="131"/>
      <c r="AK17" s="131"/>
      <c r="AL17" s="131"/>
      <c r="AM17" s="131"/>
      <c r="AN17" s="131"/>
      <c r="AO17" s="132"/>
    </row>
    <row r="18" spans="1:41" ht="24">
      <c r="A18">
        <v>14</v>
      </c>
      <c r="B18" s="130">
        <v>46146</v>
      </c>
      <c r="C18" s="160"/>
      <c r="D18" s="160" t="s">
        <v>41</v>
      </c>
      <c r="E18" s="160" t="s">
        <v>2537</v>
      </c>
      <c r="F18" s="134" t="s">
        <v>411</v>
      </c>
      <c r="G18" s="132"/>
      <c r="H18" s="154" t="s">
        <v>2538</v>
      </c>
      <c r="I18" s="131"/>
      <c r="J18" s="131"/>
      <c r="K18" s="131"/>
      <c r="L18" s="131"/>
      <c r="M18" s="131"/>
      <c r="N18" s="131"/>
      <c r="O18" s="131"/>
      <c r="P18" s="131"/>
      <c r="Q18" s="131"/>
      <c r="R18" s="131"/>
      <c r="S18" s="131"/>
      <c r="T18" s="131"/>
      <c r="U18" s="131"/>
      <c r="V18" s="131"/>
      <c r="W18" s="131"/>
      <c r="X18" s="131"/>
      <c r="Y18" s="131"/>
      <c r="Z18" s="131"/>
      <c r="AA18" s="131"/>
      <c r="AB18" s="131"/>
      <c r="AC18" s="133"/>
      <c r="AD18" s="131">
        <v>1</v>
      </c>
      <c r="AE18" s="131"/>
      <c r="AF18" s="131"/>
      <c r="AG18" s="131"/>
      <c r="AH18" s="131"/>
      <c r="AI18" s="131"/>
      <c r="AJ18" s="131"/>
      <c r="AK18" s="131"/>
      <c r="AL18" s="131"/>
      <c r="AM18" s="131"/>
      <c r="AN18" s="131"/>
      <c r="AO18" s="132"/>
    </row>
    <row r="19" spans="1:41" ht="44.25" customHeight="1">
      <c r="A19">
        <v>15</v>
      </c>
      <c r="B19" s="130">
        <v>46178</v>
      </c>
      <c r="C19" s="160"/>
      <c r="D19" s="160" t="s">
        <v>41</v>
      </c>
      <c r="E19" s="160">
        <v>3559</v>
      </c>
      <c r="F19" s="134" t="s">
        <v>1193</v>
      </c>
      <c r="G19" s="132" t="s">
        <v>2539</v>
      </c>
      <c r="H19" s="154" t="s">
        <v>2540</v>
      </c>
      <c r="I19" s="131"/>
      <c r="J19" s="131"/>
      <c r="K19" s="131"/>
      <c r="L19" s="131"/>
      <c r="M19" s="131"/>
      <c r="N19" s="131"/>
      <c r="O19" s="131"/>
      <c r="P19" s="131"/>
      <c r="Q19" s="131"/>
      <c r="R19" s="131"/>
      <c r="S19" s="131"/>
      <c r="T19" s="131"/>
      <c r="U19" s="131"/>
      <c r="V19" s="131"/>
      <c r="W19" s="131">
        <v>1</v>
      </c>
      <c r="X19" s="131"/>
      <c r="Y19" s="131"/>
      <c r="Z19" s="131"/>
      <c r="AA19" s="131"/>
      <c r="AB19" s="131"/>
      <c r="AC19" s="133"/>
      <c r="AD19" s="131"/>
      <c r="AE19" s="131"/>
      <c r="AF19" s="131"/>
      <c r="AG19" s="131"/>
      <c r="AH19" s="131"/>
      <c r="AI19" s="131"/>
      <c r="AJ19" s="131"/>
      <c r="AK19" s="131"/>
      <c r="AL19" s="131"/>
      <c r="AM19" s="131"/>
      <c r="AN19" s="131"/>
      <c r="AO19" s="132"/>
    </row>
    <row r="20" spans="1:41" ht="36">
      <c r="A20">
        <v>16</v>
      </c>
      <c r="B20" s="130">
        <v>46178</v>
      </c>
      <c r="C20" s="160"/>
      <c r="D20" s="160" t="s">
        <v>41</v>
      </c>
      <c r="E20" s="160" t="s">
        <v>2541</v>
      </c>
      <c r="F20" s="134" t="s">
        <v>1193</v>
      </c>
      <c r="G20" s="132" t="s">
        <v>2542</v>
      </c>
      <c r="H20" s="155" t="s">
        <v>2543</v>
      </c>
      <c r="I20" s="131"/>
      <c r="J20" s="131"/>
      <c r="K20" s="131"/>
      <c r="L20" s="131"/>
      <c r="M20" s="131"/>
      <c r="N20" s="131"/>
      <c r="O20" s="131"/>
      <c r="P20" s="131"/>
      <c r="Q20" s="131"/>
      <c r="R20" s="131"/>
      <c r="S20" s="131"/>
      <c r="T20" s="131"/>
      <c r="U20" s="131"/>
      <c r="V20" s="131"/>
      <c r="W20" s="131"/>
      <c r="X20" s="131"/>
      <c r="Y20" s="131"/>
      <c r="Z20" s="131"/>
      <c r="AA20" s="131"/>
      <c r="AB20" s="131"/>
      <c r="AC20" s="133"/>
      <c r="AD20" s="131"/>
      <c r="AE20" s="131"/>
      <c r="AF20" s="131"/>
      <c r="AG20" s="131"/>
      <c r="AH20" s="131"/>
      <c r="AI20" s="131"/>
      <c r="AJ20" s="131"/>
      <c r="AK20" s="131"/>
      <c r="AL20" s="131"/>
      <c r="AM20" s="131"/>
      <c r="AN20" s="131">
        <v>1</v>
      </c>
      <c r="AO20" s="132"/>
    </row>
    <row r="21" spans="1:41" ht="36">
      <c r="A21">
        <v>17</v>
      </c>
      <c r="B21" s="130">
        <v>46178</v>
      </c>
      <c r="C21" s="160"/>
      <c r="D21" s="160" t="s">
        <v>41</v>
      </c>
      <c r="E21" s="160" t="s">
        <v>2541</v>
      </c>
      <c r="F21" s="134" t="s">
        <v>2544</v>
      </c>
      <c r="G21" s="132" t="s">
        <v>2545</v>
      </c>
      <c r="H21" s="155" t="s">
        <v>2546</v>
      </c>
      <c r="I21" s="131"/>
      <c r="J21" s="131"/>
      <c r="K21" s="131"/>
      <c r="L21" s="131"/>
      <c r="M21" s="131"/>
      <c r="N21" s="131"/>
      <c r="O21" s="131"/>
      <c r="P21" s="131"/>
      <c r="Q21" s="131"/>
      <c r="R21" s="131"/>
      <c r="S21" s="131"/>
      <c r="T21" s="131"/>
      <c r="U21" s="131"/>
      <c r="V21" s="131"/>
      <c r="W21" s="131"/>
      <c r="X21" s="131"/>
      <c r="Y21" s="131"/>
      <c r="Z21" s="131"/>
      <c r="AA21" s="131"/>
      <c r="AB21" s="131"/>
      <c r="AC21" s="133"/>
      <c r="AD21" s="131"/>
      <c r="AE21" s="131"/>
      <c r="AF21" s="131"/>
      <c r="AG21" s="131"/>
      <c r="AH21" s="131"/>
      <c r="AI21" s="131"/>
      <c r="AJ21" s="131"/>
      <c r="AK21" s="131"/>
      <c r="AL21" s="131"/>
      <c r="AM21" s="131">
        <v>1</v>
      </c>
      <c r="AN21" s="131"/>
      <c r="AO21" s="132"/>
    </row>
    <row r="22" spans="1:41" ht="48">
      <c r="A22">
        <v>18</v>
      </c>
      <c r="B22" s="130">
        <v>46178</v>
      </c>
      <c r="C22" s="160"/>
      <c r="D22" s="160" t="s">
        <v>41</v>
      </c>
      <c r="E22" s="160" t="s">
        <v>2541</v>
      </c>
      <c r="F22" s="134" t="s">
        <v>411</v>
      </c>
      <c r="G22" s="132" t="s">
        <v>2547</v>
      </c>
      <c r="H22" s="155" t="s">
        <v>2548</v>
      </c>
      <c r="I22" s="131"/>
      <c r="J22" s="131"/>
      <c r="K22" s="131"/>
      <c r="L22" s="131"/>
      <c r="M22" s="131"/>
      <c r="N22" s="131"/>
      <c r="O22" s="131"/>
      <c r="P22" s="131"/>
      <c r="Q22" s="131"/>
      <c r="R22" s="131"/>
      <c r="S22" s="131"/>
      <c r="T22" s="131"/>
      <c r="U22" s="131"/>
      <c r="V22" s="131"/>
      <c r="W22" s="131"/>
      <c r="X22" s="131"/>
      <c r="Y22" s="131"/>
      <c r="Z22" s="131"/>
      <c r="AA22" s="131"/>
      <c r="AB22" s="131"/>
      <c r="AC22" s="133"/>
      <c r="AD22" s="131"/>
      <c r="AE22" s="131"/>
      <c r="AF22" s="131"/>
      <c r="AG22" s="131"/>
      <c r="AH22" s="131"/>
      <c r="AI22" s="131"/>
      <c r="AJ22" s="131"/>
      <c r="AK22" s="131"/>
      <c r="AL22" s="131"/>
      <c r="AM22" s="131"/>
      <c r="AN22" s="131">
        <v>1</v>
      </c>
      <c r="AO22" s="132"/>
    </row>
    <row r="23" spans="1:41" ht="36">
      <c r="A23">
        <v>19</v>
      </c>
      <c r="B23" s="130">
        <v>46178</v>
      </c>
      <c r="C23" s="160" t="s">
        <v>41</v>
      </c>
      <c r="D23" s="160"/>
      <c r="E23" s="160">
        <v>3560</v>
      </c>
      <c r="F23" s="134" t="s">
        <v>411</v>
      </c>
      <c r="G23" s="132" t="s">
        <v>2549</v>
      </c>
      <c r="H23" s="155" t="s">
        <v>2550</v>
      </c>
      <c r="I23" s="131"/>
      <c r="J23" s="131"/>
      <c r="K23" s="131"/>
      <c r="L23" s="131"/>
      <c r="M23" s="131"/>
      <c r="N23" s="131"/>
      <c r="O23" s="131"/>
      <c r="P23" s="131"/>
      <c r="Q23" s="131"/>
      <c r="R23" s="131"/>
      <c r="S23" s="131"/>
      <c r="T23" s="131"/>
      <c r="U23" s="131">
        <v>1</v>
      </c>
      <c r="V23" s="131"/>
      <c r="W23" s="131"/>
      <c r="X23" s="131"/>
      <c r="Y23" s="131"/>
      <c r="Z23" s="131"/>
      <c r="AA23" s="131"/>
      <c r="AB23" s="131"/>
      <c r="AC23" s="133"/>
      <c r="AD23" s="131"/>
      <c r="AE23" s="131"/>
      <c r="AF23" s="131"/>
      <c r="AG23" s="131"/>
      <c r="AH23" s="131"/>
      <c r="AI23" s="131"/>
      <c r="AJ23" s="131"/>
      <c r="AK23" s="131"/>
      <c r="AL23" s="131"/>
      <c r="AM23" s="131"/>
      <c r="AN23" s="131"/>
      <c r="AO23" s="132"/>
    </row>
    <row r="24" spans="1:41" ht="48">
      <c r="A24">
        <v>20</v>
      </c>
      <c r="B24" s="130">
        <v>46178</v>
      </c>
      <c r="C24" s="160"/>
      <c r="D24" s="160" t="s">
        <v>41</v>
      </c>
      <c r="E24" s="160" t="s">
        <v>2541</v>
      </c>
      <c r="F24" s="134" t="s">
        <v>411</v>
      </c>
      <c r="G24" s="132" t="s">
        <v>2551</v>
      </c>
      <c r="H24" s="155" t="s">
        <v>2552</v>
      </c>
      <c r="I24" s="131"/>
      <c r="J24" s="131"/>
      <c r="K24" s="131"/>
      <c r="L24" s="131"/>
      <c r="M24" s="131"/>
      <c r="N24" s="131"/>
      <c r="O24" s="131"/>
      <c r="P24" s="131"/>
      <c r="Q24" s="131"/>
      <c r="R24" s="131"/>
      <c r="S24" s="131"/>
      <c r="T24" s="131"/>
      <c r="U24" s="131"/>
      <c r="V24" s="131"/>
      <c r="W24" s="131"/>
      <c r="X24" s="131"/>
      <c r="Y24" s="131"/>
      <c r="Z24" s="131"/>
      <c r="AA24" s="131"/>
      <c r="AB24" s="131"/>
      <c r="AC24" s="133"/>
      <c r="AD24" s="131">
        <v>1</v>
      </c>
      <c r="AE24" s="131"/>
      <c r="AF24" s="131"/>
      <c r="AG24" s="131"/>
      <c r="AH24" s="131"/>
      <c r="AI24" s="131"/>
      <c r="AJ24" s="131"/>
      <c r="AK24" s="131"/>
      <c r="AL24" s="131"/>
      <c r="AM24" s="131"/>
      <c r="AN24" s="131"/>
      <c r="AO24" s="132"/>
    </row>
    <row r="25" spans="1:41" ht="48">
      <c r="A25">
        <v>21</v>
      </c>
      <c r="B25" s="130">
        <v>46179</v>
      </c>
      <c r="C25" s="160" t="s">
        <v>41</v>
      </c>
      <c r="D25" s="160"/>
      <c r="E25" s="160">
        <v>3561</v>
      </c>
      <c r="F25" s="134" t="s">
        <v>463</v>
      </c>
      <c r="G25" s="132" t="s">
        <v>2557</v>
      </c>
      <c r="H25" s="155" t="s">
        <v>2558</v>
      </c>
      <c r="I25" s="131">
        <v>1</v>
      </c>
      <c r="J25" s="131"/>
      <c r="K25" s="131"/>
      <c r="L25" s="131"/>
      <c r="M25" s="131"/>
      <c r="N25" s="131"/>
      <c r="O25" s="131"/>
      <c r="P25" s="131"/>
      <c r="Q25" s="131"/>
      <c r="R25" s="131"/>
      <c r="S25" s="131"/>
      <c r="T25" s="131"/>
      <c r="U25" s="131"/>
      <c r="V25" s="131"/>
      <c r="W25" s="131"/>
      <c r="X25" s="131"/>
      <c r="Y25" s="131"/>
      <c r="Z25" s="131"/>
      <c r="AA25" s="131"/>
      <c r="AB25" s="131"/>
      <c r="AC25" s="133"/>
      <c r="AD25" s="131"/>
      <c r="AE25" s="131"/>
      <c r="AF25" s="131"/>
      <c r="AG25" s="131"/>
      <c r="AH25" s="131"/>
      <c r="AI25" s="131"/>
      <c r="AJ25" s="131"/>
      <c r="AK25" s="131"/>
      <c r="AL25" s="131"/>
      <c r="AM25" s="131"/>
      <c r="AN25" s="131"/>
      <c r="AO25" s="132"/>
    </row>
    <row r="26" spans="1:41" ht="48">
      <c r="A26">
        <v>22</v>
      </c>
      <c r="B26" s="130">
        <v>46179</v>
      </c>
      <c r="C26" s="160"/>
      <c r="D26" s="160" t="s">
        <v>41</v>
      </c>
      <c r="E26" s="160" t="s">
        <v>2516</v>
      </c>
      <c r="F26" s="134" t="s">
        <v>463</v>
      </c>
      <c r="G26" s="132" t="s">
        <v>2557</v>
      </c>
      <c r="H26" s="155" t="s">
        <v>2560</v>
      </c>
      <c r="I26" s="131"/>
      <c r="J26" s="131"/>
      <c r="K26" s="131"/>
      <c r="L26" s="131"/>
      <c r="M26" s="131"/>
      <c r="N26" s="131"/>
      <c r="O26" s="131"/>
      <c r="P26" s="131"/>
      <c r="Q26" s="131"/>
      <c r="R26" s="131"/>
      <c r="S26" s="131"/>
      <c r="T26" s="131"/>
      <c r="U26" s="131"/>
      <c r="V26" s="131"/>
      <c r="W26" s="131"/>
      <c r="X26" s="131"/>
      <c r="Y26" s="131"/>
      <c r="Z26" s="131"/>
      <c r="AA26" s="131"/>
      <c r="AB26" s="131"/>
      <c r="AC26" s="133"/>
      <c r="AD26" s="131"/>
      <c r="AE26" s="131"/>
      <c r="AF26" s="131"/>
      <c r="AG26" s="131"/>
      <c r="AH26" s="131"/>
      <c r="AI26" s="131"/>
      <c r="AJ26" s="131">
        <v>1</v>
      </c>
      <c r="AK26" s="131"/>
      <c r="AL26" s="131"/>
      <c r="AM26" s="131"/>
      <c r="AN26" s="131"/>
      <c r="AO26" s="132"/>
    </row>
    <row r="27" spans="1:41" ht="48">
      <c r="A27">
        <v>23</v>
      </c>
      <c r="B27" s="130">
        <v>46179</v>
      </c>
      <c r="C27" s="160" t="s">
        <v>41</v>
      </c>
      <c r="D27" s="160"/>
      <c r="E27" s="160">
        <v>59</v>
      </c>
      <c r="F27" s="134" t="s">
        <v>762</v>
      </c>
      <c r="G27" s="132" t="s">
        <v>2559</v>
      </c>
      <c r="H27" s="155" t="s">
        <v>2561</v>
      </c>
      <c r="I27" s="131"/>
      <c r="J27" s="131"/>
      <c r="K27" s="131"/>
      <c r="L27" s="131"/>
      <c r="M27" s="131"/>
      <c r="N27" s="131"/>
      <c r="O27" s="131"/>
      <c r="P27" s="131"/>
      <c r="Q27" s="131"/>
      <c r="R27" s="131"/>
      <c r="S27" s="131"/>
      <c r="T27" s="131"/>
      <c r="U27" s="131"/>
      <c r="V27" s="131"/>
      <c r="W27" s="131"/>
      <c r="X27" s="131"/>
      <c r="Y27" s="131"/>
      <c r="Z27" s="131"/>
      <c r="AA27" s="131"/>
      <c r="AB27" s="131"/>
      <c r="AC27" s="133"/>
      <c r="AD27" s="131">
        <v>1</v>
      </c>
      <c r="AE27" s="131"/>
      <c r="AF27" s="131"/>
      <c r="AG27" s="131"/>
      <c r="AH27" s="131"/>
      <c r="AI27" s="131"/>
      <c r="AJ27" s="131"/>
      <c r="AK27" s="131"/>
      <c r="AL27" s="131"/>
      <c r="AM27" s="131"/>
      <c r="AN27" s="131"/>
      <c r="AO27" s="132"/>
    </row>
    <row r="28" spans="1:41" ht="24">
      <c r="A28">
        <v>24</v>
      </c>
      <c r="B28" s="130">
        <v>46180</v>
      </c>
      <c r="C28" s="160"/>
      <c r="D28" s="160" t="s">
        <v>41</v>
      </c>
      <c r="E28" s="160" t="s">
        <v>2498</v>
      </c>
      <c r="F28" s="134" t="s">
        <v>762</v>
      </c>
      <c r="G28" s="132" t="s">
        <v>2562</v>
      </c>
      <c r="H28" s="155" t="s">
        <v>2563</v>
      </c>
      <c r="I28" s="131"/>
      <c r="J28" s="131">
        <v>1</v>
      </c>
      <c r="K28" s="131"/>
      <c r="L28" s="131"/>
      <c r="M28" s="131"/>
      <c r="N28" s="131"/>
      <c r="O28" s="131"/>
      <c r="P28" s="131"/>
      <c r="Q28" s="131"/>
      <c r="R28" s="131"/>
      <c r="S28" s="131"/>
      <c r="T28" s="131"/>
      <c r="U28" s="131"/>
      <c r="V28" s="131"/>
      <c r="W28" s="131"/>
      <c r="X28" s="131"/>
      <c r="Y28" s="131"/>
      <c r="Z28" s="131"/>
      <c r="AA28" s="131"/>
      <c r="AB28" s="131"/>
      <c r="AC28" s="133"/>
      <c r="AD28" s="131"/>
      <c r="AE28" s="131"/>
      <c r="AF28" s="131"/>
      <c r="AG28" s="131"/>
      <c r="AH28" s="131"/>
      <c r="AI28" s="131"/>
      <c r="AJ28" s="131"/>
      <c r="AK28" s="131"/>
      <c r="AL28" s="131"/>
      <c r="AM28" s="131"/>
      <c r="AN28" s="131"/>
      <c r="AO28" s="132"/>
    </row>
    <row r="29" spans="1:41" ht="48">
      <c r="A29">
        <v>25</v>
      </c>
      <c r="B29" s="130">
        <v>46180</v>
      </c>
      <c r="C29" s="160" t="s">
        <v>41</v>
      </c>
      <c r="D29" s="160"/>
      <c r="E29" s="160">
        <v>60</v>
      </c>
      <c r="F29" s="134" t="s">
        <v>762</v>
      </c>
      <c r="G29" s="132" t="s">
        <v>2564</v>
      </c>
      <c r="H29" s="155" t="s">
        <v>2565</v>
      </c>
      <c r="I29" s="131"/>
      <c r="J29" s="131"/>
      <c r="K29" s="131"/>
      <c r="L29" s="131"/>
      <c r="M29" s="131"/>
      <c r="N29" s="131"/>
      <c r="O29" s="131"/>
      <c r="P29" s="131"/>
      <c r="Q29" s="131"/>
      <c r="R29" s="131"/>
      <c r="S29" s="131"/>
      <c r="T29" s="131"/>
      <c r="U29" s="131"/>
      <c r="V29" s="131"/>
      <c r="W29" s="131"/>
      <c r="X29" s="131"/>
      <c r="Y29" s="131"/>
      <c r="Z29" s="131"/>
      <c r="AA29" s="131"/>
      <c r="AB29" s="131"/>
      <c r="AC29" s="133"/>
      <c r="AD29" s="131">
        <v>1</v>
      </c>
      <c r="AE29" s="131"/>
      <c r="AF29" s="131"/>
      <c r="AG29" s="131"/>
      <c r="AH29" s="131"/>
      <c r="AI29" s="131"/>
      <c r="AJ29" s="131"/>
      <c r="AK29" s="131"/>
      <c r="AL29" s="131"/>
      <c r="AM29" s="131"/>
      <c r="AN29" s="131"/>
      <c r="AO29" s="132"/>
    </row>
    <row r="30" spans="1:41" ht="36">
      <c r="A30">
        <v>26</v>
      </c>
      <c r="B30" s="130">
        <v>46181</v>
      </c>
      <c r="C30" s="158"/>
      <c r="D30" s="160" t="s">
        <v>41</v>
      </c>
      <c r="E30" s="160"/>
      <c r="F30" s="134" t="s">
        <v>762</v>
      </c>
      <c r="G30" s="132" t="s">
        <v>2566</v>
      </c>
      <c r="H30" s="155" t="s">
        <v>2567</v>
      </c>
      <c r="I30" s="131"/>
      <c r="J30" s="131"/>
      <c r="K30" s="131"/>
      <c r="L30" s="131"/>
      <c r="M30" s="131"/>
      <c r="N30" s="131"/>
      <c r="O30" s="131"/>
      <c r="P30" s="131"/>
      <c r="Q30" s="131"/>
      <c r="R30" s="131"/>
      <c r="S30" s="131"/>
      <c r="T30" s="131"/>
      <c r="U30" s="131"/>
      <c r="V30" s="131"/>
      <c r="W30" s="131"/>
      <c r="X30" s="131"/>
      <c r="Y30" s="131"/>
      <c r="Z30" s="131"/>
      <c r="AA30" s="131"/>
      <c r="AB30" s="131">
        <v>1</v>
      </c>
      <c r="AC30" s="133"/>
      <c r="AD30" s="131"/>
      <c r="AE30" s="131"/>
      <c r="AF30" s="131"/>
      <c r="AG30" s="131"/>
      <c r="AH30" s="131"/>
      <c r="AI30" s="131"/>
      <c r="AJ30" s="131"/>
      <c r="AK30" s="131"/>
      <c r="AL30" s="131"/>
      <c r="AM30" s="131"/>
      <c r="AN30" s="131"/>
      <c r="AO30" s="132"/>
    </row>
    <row r="31" spans="1:41" ht="48">
      <c r="A31">
        <v>27</v>
      </c>
      <c r="B31" s="130">
        <v>46182</v>
      </c>
      <c r="C31" s="160"/>
      <c r="D31" s="160" t="s">
        <v>41</v>
      </c>
      <c r="E31" s="160">
        <v>3562</v>
      </c>
      <c r="F31" s="134" t="s">
        <v>762</v>
      </c>
      <c r="G31" s="134" t="s">
        <v>2568</v>
      </c>
      <c r="H31" s="154" t="s">
        <v>2569</v>
      </c>
      <c r="I31" s="131">
        <v>1</v>
      </c>
      <c r="J31" s="131"/>
      <c r="K31" s="131"/>
      <c r="L31" s="131"/>
      <c r="M31" s="131"/>
      <c r="N31" s="131"/>
      <c r="O31" s="131"/>
      <c r="P31" s="131"/>
      <c r="Q31" s="131"/>
      <c r="R31" s="131"/>
      <c r="S31" s="131"/>
      <c r="T31" s="131"/>
      <c r="U31" s="131"/>
      <c r="V31" s="131"/>
      <c r="W31" s="131"/>
      <c r="X31" s="131"/>
      <c r="Y31" s="131"/>
      <c r="Z31" s="131"/>
      <c r="AA31" s="131"/>
      <c r="AB31" s="131"/>
      <c r="AC31" s="133"/>
      <c r="AD31" s="131"/>
      <c r="AE31" s="131"/>
      <c r="AF31" s="131"/>
      <c r="AG31" s="131"/>
      <c r="AH31" s="131"/>
      <c r="AI31" s="131"/>
      <c r="AJ31" s="131"/>
      <c r="AK31" s="131"/>
      <c r="AL31" s="131"/>
      <c r="AM31" s="131"/>
      <c r="AN31" s="131"/>
      <c r="AO31" s="132"/>
    </row>
    <row r="32" spans="1:41" ht="48">
      <c r="A32">
        <v>28</v>
      </c>
      <c r="B32" s="130">
        <v>46182</v>
      </c>
      <c r="C32" s="160"/>
      <c r="D32" s="160" t="s">
        <v>41</v>
      </c>
      <c r="E32" s="160">
        <v>3563</v>
      </c>
      <c r="F32" s="134" t="s">
        <v>762</v>
      </c>
      <c r="G32" s="134" t="s">
        <v>2570</v>
      </c>
      <c r="H32" s="154" t="s">
        <v>2571</v>
      </c>
      <c r="I32" s="131">
        <v>1</v>
      </c>
      <c r="J32" s="131"/>
      <c r="K32" s="131"/>
      <c r="L32" s="131"/>
      <c r="M32" s="131"/>
      <c r="N32" s="131"/>
      <c r="O32" s="131"/>
      <c r="P32" s="131"/>
      <c r="Q32" s="131"/>
      <c r="R32" s="131"/>
      <c r="S32" s="131"/>
      <c r="T32" s="131"/>
      <c r="U32" s="131"/>
      <c r="V32" s="131"/>
      <c r="W32" s="131"/>
      <c r="X32" s="131"/>
      <c r="Y32" s="131"/>
      <c r="Z32" s="131"/>
      <c r="AA32" s="131"/>
      <c r="AB32" s="131"/>
      <c r="AC32" s="133"/>
      <c r="AD32" s="131"/>
      <c r="AE32" s="131"/>
      <c r="AF32" s="131"/>
      <c r="AG32" s="131"/>
      <c r="AH32" s="131"/>
      <c r="AI32" s="131"/>
      <c r="AJ32" s="131"/>
      <c r="AK32" s="131"/>
      <c r="AL32" s="131"/>
      <c r="AM32" s="131"/>
      <c r="AN32" s="131"/>
      <c r="AO32" s="132"/>
    </row>
    <row r="33" spans="1:41" ht="36">
      <c r="A33">
        <v>29</v>
      </c>
      <c r="B33" s="130">
        <v>46182</v>
      </c>
      <c r="C33" s="160"/>
      <c r="D33" s="160" t="s">
        <v>41</v>
      </c>
      <c r="E33" s="160">
        <v>3564</v>
      </c>
      <c r="F33" s="134" t="s">
        <v>463</v>
      </c>
      <c r="G33" s="134" t="s">
        <v>2572</v>
      </c>
      <c r="H33" s="154" t="s">
        <v>2573</v>
      </c>
      <c r="I33" s="135"/>
      <c r="J33" s="131"/>
      <c r="K33" s="131"/>
      <c r="L33" s="131"/>
      <c r="M33" s="131"/>
      <c r="N33" s="131"/>
      <c r="O33" s="131"/>
      <c r="P33" s="131"/>
      <c r="Q33" s="131"/>
      <c r="R33" s="131"/>
      <c r="S33" s="131"/>
      <c r="T33" s="131"/>
      <c r="U33" s="131"/>
      <c r="V33" s="131"/>
      <c r="W33" s="131"/>
      <c r="X33" s="131"/>
      <c r="Y33" s="131"/>
      <c r="Z33" s="131"/>
      <c r="AA33" s="131"/>
      <c r="AB33" s="131">
        <v>1</v>
      </c>
      <c r="AC33" s="133"/>
      <c r="AD33" s="131"/>
      <c r="AE33" s="131"/>
      <c r="AF33" s="131"/>
      <c r="AG33" s="131"/>
      <c r="AH33" s="131"/>
      <c r="AI33" s="131"/>
      <c r="AJ33" s="131"/>
      <c r="AK33" s="131"/>
      <c r="AL33" s="131"/>
      <c r="AM33" s="131"/>
      <c r="AN33" s="131"/>
      <c r="AO33" s="132"/>
    </row>
    <row r="34" spans="1:41" ht="48">
      <c r="A34">
        <v>30</v>
      </c>
      <c r="B34" s="130">
        <v>46182</v>
      </c>
      <c r="C34" s="160"/>
      <c r="D34" s="160" t="s">
        <v>41</v>
      </c>
      <c r="E34" s="160">
        <v>3565</v>
      </c>
      <c r="F34" s="134" t="s">
        <v>463</v>
      </c>
      <c r="G34" s="134" t="s">
        <v>2574</v>
      </c>
      <c r="H34" s="154" t="s">
        <v>2575</v>
      </c>
      <c r="I34" s="131">
        <v>1</v>
      </c>
      <c r="J34" s="131"/>
      <c r="K34" s="131"/>
      <c r="L34" s="131"/>
      <c r="M34" s="131"/>
      <c r="N34" s="131"/>
      <c r="O34" s="131"/>
      <c r="P34" s="131"/>
      <c r="Q34" s="131"/>
      <c r="R34" s="131"/>
      <c r="S34" s="131"/>
      <c r="T34" s="131"/>
      <c r="U34" s="131"/>
      <c r="V34" s="131"/>
      <c r="W34" s="131"/>
      <c r="X34" s="131"/>
      <c r="Y34" s="131"/>
      <c r="Z34" s="131"/>
      <c r="AA34" s="131"/>
      <c r="AB34" s="131"/>
      <c r="AC34" s="133"/>
      <c r="AD34" s="131"/>
      <c r="AE34" s="131"/>
      <c r="AF34" s="131"/>
      <c r="AG34" s="131"/>
      <c r="AH34" s="131"/>
      <c r="AI34" s="131"/>
      <c r="AJ34" s="131"/>
      <c r="AK34" s="131"/>
      <c r="AL34" s="131"/>
      <c r="AM34" s="131"/>
      <c r="AN34" s="131"/>
      <c r="AO34" s="132"/>
    </row>
    <row r="35" spans="1:41" ht="60">
      <c r="A35">
        <v>31</v>
      </c>
      <c r="B35" s="130">
        <v>46182</v>
      </c>
      <c r="C35" s="160"/>
      <c r="D35" s="160" t="s">
        <v>41</v>
      </c>
      <c r="E35" s="160">
        <v>3566</v>
      </c>
      <c r="F35" s="134" t="s">
        <v>463</v>
      </c>
      <c r="G35" s="134" t="s">
        <v>2574</v>
      </c>
      <c r="H35" s="154" t="s">
        <v>2576</v>
      </c>
      <c r="I35" s="131">
        <v>1</v>
      </c>
      <c r="J35" s="131"/>
      <c r="K35" s="131"/>
      <c r="L35" s="131"/>
      <c r="M35" s="131"/>
      <c r="N35" s="131"/>
      <c r="O35" s="131"/>
      <c r="P35" s="131"/>
      <c r="Q35" s="131"/>
      <c r="R35" s="131"/>
      <c r="S35" s="131"/>
      <c r="T35" s="131"/>
      <c r="U35" s="131"/>
      <c r="V35" s="131"/>
      <c r="W35" s="131"/>
      <c r="X35" s="131"/>
      <c r="Y35" s="131"/>
      <c r="Z35" s="131"/>
      <c r="AA35" s="131"/>
      <c r="AB35" s="131"/>
      <c r="AC35" s="133"/>
      <c r="AD35" s="131"/>
      <c r="AE35" s="131"/>
      <c r="AF35" s="131"/>
      <c r="AG35" s="131"/>
      <c r="AH35" s="131"/>
      <c r="AI35" s="131"/>
      <c r="AJ35" s="131"/>
      <c r="AK35" s="131"/>
      <c r="AL35" s="131"/>
      <c r="AM35" s="131"/>
      <c r="AN35" s="131"/>
      <c r="AO35" s="132"/>
    </row>
    <row r="36" spans="1:41" ht="36">
      <c r="A36">
        <v>32</v>
      </c>
      <c r="B36" s="130">
        <v>46183</v>
      </c>
      <c r="C36" s="160"/>
      <c r="D36" s="160" t="s">
        <v>41</v>
      </c>
      <c r="E36" s="160">
        <v>3567</v>
      </c>
      <c r="F36" s="134" t="s">
        <v>463</v>
      </c>
      <c r="G36" s="134" t="s">
        <v>2577</v>
      </c>
      <c r="H36" s="154" t="s">
        <v>2578</v>
      </c>
      <c r="I36" s="131">
        <v>1</v>
      </c>
      <c r="J36" s="131"/>
      <c r="K36" s="131"/>
      <c r="L36" s="131"/>
      <c r="M36" s="131"/>
      <c r="N36" s="131"/>
      <c r="O36" s="131"/>
      <c r="P36" s="131"/>
      <c r="Q36" s="131"/>
      <c r="R36" s="131"/>
      <c r="S36" s="131"/>
      <c r="T36" s="131"/>
      <c r="U36" s="131"/>
      <c r="V36" s="131"/>
      <c r="W36" s="131"/>
      <c r="X36" s="131"/>
      <c r="Y36" s="131"/>
      <c r="Z36" s="131"/>
      <c r="AA36" s="131"/>
      <c r="AB36" s="131"/>
      <c r="AC36" s="133"/>
      <c r="AD36" s="131"/>
      <c r="AE36" s="131"/>
      <c r="AF36" s="131"/>
      <c r="AG36" s="131"/>
      <c r="AH36" s="131"/>
      <c r="AI36" s="131"/>
      <c r="AJ36" s="131"/>
      <c r="AK36" s="131"/>
      <c r="AL36" s="131"/>
      <c r="AM36" s="131"/>
      <c r="AN36" s="131"/>
      <c r="AO36" s="132"/>
    </row>
    <row r="37" spans="1:41" ht="24">
      <c r="A37">
        <v>33</v>
      </c>
      <c r="B37" s="130">
        <v>46185</v>
      </c>
      <c r="C37" s="160"/>
      <c r="D37" s="160" t="s">
        <v>41</v>
      </c>
      <c r="E37" s="160" t="s">
        <v>2516</v>
      </c>
      <c r="F37" s="134" t="s">
        <v>411</v>
      </c>
      <c r="G37" s="134" t="s">
        <v>2607</v>
      </c>
      <c r="H37" s="154" t="s">
        <v>2608</v>
      </c>
      <c r="I37" s="131"/>
      <c r="J37" s="131"/>
      <c r="K37" s="131"/>
      <c r="L37" s="131"/>
      <c r="M37" s="131"/>
      <c r="N37" s="131"/>
      <c r="O37" s="131"/>
      <c r="P37" s="131"/>
      <c r="Q37" s="131"/>
      <c r="R37" s="131"/>
      <c r="S37" s="131"/>
      <c r="T37" s="131"/>
      <c r="U37" s="131"/>
      <c r="V37" s="131"/>
      <c r="W37" s="131"/>
      <c r="X37" s="131"/>
      <c r="Y37" s="131"/>
      <c r="Z37" s="131"/>
      <c r="AA37" s="131"/>
      <c r="AB37" s="131"/>
      <c r="AC37" s="133"/>
      <c r="AD37" s="131"/>
      <c r="AE37" s="131"/>
      <c r="AF37" s="131"/>
      <c r="AG37" s="131"/>
      <c r="AH37" s="131"/>
      <c r="AI37" s="131"/>
      <c r="AJ37" s="131"/>
      <c r="AK37" s="131"/>
      <c r="AL37" s="131"/>
      <c r="AM37" s="131"/>
      <c r="AN37" s="131">
        <v>1</v>
      </c>
      <c r="AO37" s="132"/>
    </row>
    <row r="38" spans="1:41" ht="48">
      <c r="A38">
        <v>34</v>
      </c>
      <c r="B38" s="130">
        <v>46185</v>
      </c>
      <c r="C38" s="160" t="s">
        <v>41</v>
      </c>
      <c r="D38" s="160"/>
      <c r="E38" s="160">
        <v>3568</v>
      </c>
      <c r="F38" s="134" t="s">
        <v>1193</v>
      </c>
      <c r="G38" s="134" t="s">
        <v>2581</v>
      </c>
      <c r="H38" s="154" t="s">
        <v>2585</v>
      </c>
      <c r="I38" s="131">
        <v>1</v>
      </c>
      <c r="J38" s="131"/>
      <c r="K38" s="131"/>
      <c r="L38" s="131"/>
      <c r="M38" s="131"/>
      <c r="N38" s="131"/>
      <c r="O38" s="131"/>
      <c r="P38" s="131"/>
      <c r="Q38" s="131"/>
      <c r="R38" s="131"/>
      <c r="S38" s="131"/>
      <c r="T38" s="131"/>
      <c r="U38" s="131"/>
      <c r="V38" s="131"/>
      <c r="W38" s="131"/>
      <c r="X38" s="131"/>
      <c r="Y38" s="131"/>
      <c r="Z38" s="131"/>
      <c r="AA38" s="131"/>
      <c r="AB38" s="131"/>
      <c r="AC38" s="133"/>
      <c r="AD38" s="131"/>
      <c r="AE38" s="131"/>
      <c r="AF38" s="131"/>
      <c r="AG38" s="131"/>
      <c r="AH38" s="131"/>
      <c r="AI38" s="131"/>
      <c r="AJ38" s="131"/>
      <c r="AK38" s="131"/>
      <c r="AL38" s="131"/>
      <c r="AM38" s="131"/>
      <c r="AN38" s="131"/>
      <c r="AO38" s="132"/>
    </row>
    <row r="39" spans="1:41" ht="36">
      <c r="A39">
        <v>35</v>
      </c>
      <c r="B39" s="130">
        <v>46185</v>
      </c>
      <c r="C39" s="160" t="s">
        <v>41</v>
      </c>
      <c r="D39" s="160"/>
      <c r="E39" s="160">
        <v>3569</v>
      </c>
      <c r="F39" s="134" t="s">
        <v>411</v>
      </c>
      <c r="G39" s="134" t="s">
        <v>2582</v>
      </c>
      <c r="H39" s="154" t="s">
        <v>2584</v>
      </c>
      <c r="I39" s="131">
        <v>1</v>
      </c>
      <c r="J39" s="131"/>
      <c r="K39" s="131"/>
      <c r="L39" s="131"/>
      <c r="M39" s="131"/>
      <c r="N39" s="131"/>
      <c r="O39" s="131"/>
      <c r="P39" s="131"/>
      <c r="Q39" s="131"/>
      <c r="R39" s="131"/>
      <c r="S39" s="131"/>
      <c r="T39" s="131"/>
      <c r="U39" s="131"/>
      <c r="V39" s="131"/>
      <c r="W39" s="131"/>
      <c r="X39" s="131"/>
      <c r="Y39" s="131"/>
      <c r="Z39" s="131"/>
      <c r="AA39" s="131"/>
      <c r="AB39" s="131"/>
      <c r="AC39" s="133"/>
      <c r="AD39" s="131"/>
      <c r="AE39" s="131"/>
      <c r="AF39" s="131"/>
      <c r="AG39" s="131"/>
      <c r="AH39" s="131"/>
      <c r="AI39" s="131"/>
      <c r="AJ39" s="131"/>
      <c r="AK39" s="131"/>
      <c r="AL39" s="131"/>
      <c r="AM39" s="131"/>
      <c r="AN39" s="131"/>
      <c r="AO39" s="132"/>
    </row>
    <row r="40" spans="1:41" ht="48">
      <c r="A40">
        <v>36</v>
      </c>
      <c r="B40" s="130">
        <v>46185</v>
      </c>
      <c r="C40" s="160" t="s">
        <v>41</v>
      </c>
      <c r="D40" s="160"/>
      <c r="E40" s="160">
        <v>3570</v>
      </c>
      <c r="F40" s="134" t="s">
        <v>411</v>
      </c>
      <c r="G40" s="134" t="s">
        <v>2583</v>
      </c>
      <c r="H40" s="154" t="s">
        <v>2586</v>
      </c>
      <c r="I40" s="131">
        <v>1</v>
      </c>
      <c r="J40" s="131"/>
      <c r="K40" s="131"/>
      <c r="L40" s="131"/>
      <c r="M40" s="131"/>
      <c r="N40" s="131"/>
      <c r="O40" s="131"/>
      <c r="P40" s="131"/>
      <c r="Q40" s="131"/>
      <c r="R40" s="131"/>
      <c r="S40" s="131"/>
      <c r="T40" s="131"/>
      <c r="U40" s="131"/>
      <c r="V40" s="131"/>
      <c r="W40" s="131"/>
      <c r="X40" s="131"/>
      <c r="Y40" s="131"/>
      <c r="Z40" s="131"/>
      <c r="AA40" s="131"/>
      <c r="AB40" s="131"/>
      <c r="AC40" s="133"/>
      <c r="AD40" s="131"/>
      <c r="AE40" s="131"/>
      <c r="AF40" s="131"/>
      <c r="AG40" s="131"/>
      <c r="AH40" s="131"/>
      <c r="AI40" s="131"/>
      <c r="AJ40" s="131"/>
      <c r="AK40" s="131"/>
      <c r="AL40" s="131"/>
      <c r="AM40" s="131"/>
      <c r="AN40" s="131"/>
      <c r="AO40" s="132"/>
    </row>
    <row r="41" spans="1:41" ht="48">
      <c r="A41">
        <v>37</v>
      </c>
      <c r="B41" s="130">
        <v>46186</v>
      </c>
      <c r="C41" s="160" t="s">
        <v>41</v>
      </c>
      <c r="D41" s="160"/>
      <c r="E41" s="160" t="s">
        <v>2587</v>
      </c>
      <c r="F41" s="134" t="s">
        <v>419</v>
      </c>
      <c r="G41" s="132" t="s">
        <v>2588</v>
      </c>
      <c r="H41" s="155" t="s">
        <v>2589</v>
      </c>
      <c r="I41" s="131">
        <v>1</v>
      </c>
      <c r="J41" s="131"/>
      <c r="K41" s="131"/>
      <c r="L41" s="131"/>
      <c r="M41" s="131"/>
      <c r="N41" s="131"/>
      <c r="O41" s="131"/>
      <c r="P41" s="131"/>
      <c r="Q41" s="131"/>
      <c r="R41" s="131"/>
      <c r="S41" s="131"/>
      <c r="T41" s="131"/>
      <c r="U41" s="131"/>
      <c r="V41" s="131"/>
      <c r="W41" s="131"/>
      <c r="X41" s="131"/>
      <c r="Y41" s="131"/>
      <c r="Z41" s="131"/>
      <c r="AA41" s="131"/>
      <c r="AB41" s="131"/>
      <c r="AC41" s="133"/>
      <c r="AD41" s="131"/>
      <c r="AE41" s="131"/>
      <c r="AF41" s="131"/>
      <c r="AG41" s="131"/>
      <c r="AH41" s="131"/>
      <c r="AI41" s="131"/>
      <c r="AJ41" s="131"/>
      <c r="AK41" s="131"/>
      <c r="AL41" s="131"/>
      <c r="AM41" s="131"/>
      <c r="AN41" s="131"/>
      <c r="AO41" s="132"/>
    </row>
    <row r="42" spans="1:41" ht="36">
      <c r="A42">
        <v>38</v>
      </c>
      <c r="B42" s="130">
        <v>46186</v>
      </c>
      <c r="C42" s="160"/>
      <c r="D42" s="160" t="s">
        <v>41</v>
      </c>
      <c r="E42" s="160" t="s">
        <v>2282</v>
      </c>
      <c r="F42" s="134" t="s">
        <v>1193</v>
      </c>
      <c r="G42" s="132" t="s">
        <v>2590</v>
      </c>
      <c r="H42" s="155" t="s">
        <v>2591</v>
      </c>
      <c r="I42" s="131"/>
      <c r="J42" s="131"/>
      <c r="K42" s="131"/>
      <c r="L42" s="131"/>
      <c r="M42" s="131"/>
      <c r="N42" s="131"/>
      <c r="O42" s="131"/>
      <c r="P42" s="131"/>
      <c r="Q42" s="131"/>
      <c r="R42" s="131"/>
      <c r="S42" s="131"/>
      <c r="T42" s="131"/>
      <c r="U42" s="131"/>
      <c r="V42" s="131"/>
      <c r="W42" s="131"/>
      <c r="X42" s="131"/>
      <c r="Y42" s="131"/>
      <c r="Z42" s="131"/>
      <c r="AA42" s="131"/>
      <c r="AB42" s="131"/>
      <c r="AC42" s="133"/>
      <c r="AD42" s="131"/>
      <c r="AE42" s="131"/>
      <c r="AF42" s="131"/>
      <c r="AG42" s="131"/>
      <c r="AH42" s="131"/>
      <c r="AI42" s="131"/>
      <c r="AJ42" s="131"/>
      <c r="AK42" s="131"/>
      <c r="AL42" s="131"/>
      <c r="AM42" s="131"/>
      <c r="AN42" s="131">
        <v>1</v>
      </c>
      <c r="AO42" s="132"/>
    </row>
    <row r="43" spans="1:41" ht="24">
      <c r="A43">
        <v>39</v>
      </c>
      <c r="B43" s="130">
        <v>46187</v>
      </c>
      <c r="C43" s="160" t="s">
        <v>41</v>
      </c>
      <c r="D43" s="160"/>
      <c r="E43" s="160" t="s">
        <v>2498</v>
      </c>
      <c r="F43" s="134" t="s">
        <v>411</v>
      </c>
      <c r="G43" s="132" t="s">
        <v>2592</v>
      </c>
      <c r="H43" s="155" t="s">
        <v>2593</v>
      </c>
      <c r="I43" s="131"/>
      <c r="J43" s="131"/>
      <c r="K43" s="131"/>
      <c r="L43" s="131"/>
      <c r="M43" s="131">
        <v>1</v>
      </c>
      <c r="N43" s="131"/>
      <c r="O43" s="131"/>
      <c r="P43" s="131"/>
      <c r="Q43" s="131"/>
      <c r="R43" s="131"/>
      <c r="S43" s="131"/>
      <c r="T43" s="131"/>
      <c r="U43" s="131"/>
      <c r="V43" s="131"/>
      <c r="W43" s="131"/>
      <c r="X43" s="131"/>
      <c r="Y43" s="131"/>
      <c r="Z43" s="131"/>
      <c r="AA43" s="131"/>
      <c r="AB43" s="131"/>
      <c r="AC43" s="133"/>
      <c r="AD43" s="131"/>
      <c r="AE43" s="131"/>
      <c r="AF43" s="131"/>
      <c r="AG43" s="131"/>
      <c r="AH43" s="131"/>
      <c r="AI43" s="131"/>
      <c r="AJ43" s="131"/>
      <c r="AK43" s="131"/>
      <c r="AL43" s="131"/>
      <c r="AM43" s="131"/>
      <c r="AN43" s="131"/>
      <c r="AO43" s="132"/>
    </row>
    <row r="44" spans="1:41" ht="36">
      <c r="A44">
        <v>40</v>
      </c>
      <c r="B44" s="130">
        <v>46187</v>
      </c>
      <c r="C44" s="160" t="s">
        <v>41</v>
      </c>
      <c r="D44" s="160"/>
      <c r="E44" s="160" t="s">
        <v>148</v>
      </c>
      <c r="F44" s="134" t="s">
        <v>419</v>
      </c>
      <c r="G44" s="132" t="s">
        <v>2594</v>
      </c>
      <c r="H44" s="155" t="s">
        <v>2595</v>
      </c>
      <c r="I44" s="131"/>
      <c r="J44" s="131"/>
      <c r="K44" s="131"/>
      <c r="L44" s="131"/>
      <c r="M44" s="131"/>
      <c r="N44" s="131"/>
      <c r="O44" s="131"/>
      <c r="P44" s="131"/>
      <c r="Q44" s="131"/>
      <c r="R44" s="131"/>
      <c r="S44" s="131"/>
      <c r="T44" s="131"/>
      <c r="U44" s="131"/>
      <c r="V44" s="131"/>
      <c r="W44" s="131"/>
      <c r="X44" s="131"/>
      <c r="Y44" s="131"/>
      <c r="Z44" s="131"/>
      <c r="AA44" s="131">
        <v>1</v>
      </c>
      <c r="AB44" s="131"/>
      <c r="AC44" s="133"/>
      <c r="AD44" s="131"/>
      <c r="AE44" s="131"/>
      <c r="AF44" s="131"/>
      <c r="AG44" s="131"/>
      <c r="AH44" s="131"/>
      <c r="AI44" s="131"/>
      <c r="AJ44" s="131"/>
      <c r="AK44" s="131"/>
      <c r="AL44" s="131"/>
      <c r="AM44" s="131"/>
      <c r="AN44" s="131"/>
      <c r="AO44" s="132"/>
    </row>
    <row r="45" spans="1:41" ht="36">
      <c r="A45">
        <v>41</v>
      </c>
      <c r="B45" s="137" t="s">
        <v>2596</v>
      </c>
      <c r="C45" s="161" t="s">
        <v>41</v>
      </c>
      <c r="D45" s="161"/>
      <c r="E45" s="160">
        <v>3571</v>
      </c>
      <c r="F45" s="134" t="s">
        <v>411</v>
      </c>
      <c r="G45" s="132" t="s">
        <v>2597</v>
      </c>
      <c r="H45" s="155" t="s">
        <v>2598</v>
      </c>
      <c r="I45" s="131">
        <v>1</v>
      </c>
      <c r="J45" s="138"/>
      <c r="K45" s="138"/>
      <c r="L45" s="138"/>
      <c r="M45" s="138"/>
      <c r="N45" s="138"/>
      <c r="O45" s="138"/>
      <c r="P45" s="138"/>
      <c r="Q45" s="138"/>
      <c r="R45" s="138"/>
      <c r="S45" s="138"/>
      <c r="T45" s="138"/>
      <c r="U45" s="138"/>
      <c r="V45" s="138"/>
      <c r="W45" s="138"/>
      <c r="X45" s="138"/>
      <c r="Y45" s="138"/>
      <c r="Z45" s="138"/>
      <c r="AA45" s="138"/>
      <c r="AB45" s="138"/>
      <c r="AC45" s="133"/>
      <c r="AD45" s="138"/>
      <c r="AE45" s="138"/>
      <c r="AF45" s="138"/>
      <c r="AG45" s="138"/>
      <c r="AH45" s="138"/>
      <c r="AI45" s="138"/>
      <c r="AJ45" s="138"/>
      <c r="AK45" s="138"/>
      <c r="AL45" s="138"/>
      <c r="AM45" s="138"/>
      <c r="AN45" s="138"/>
      <c r="AO45" s="132"/>
    </row>
    <row r="46" spans="1:41" ht="36">
      <c r="A46">
        <v>42</v>
      </c>
      <c r="B46" s="137">
        <v>46188</v>
      </c>
      <c r="C46" s="161"/>
      <c r="D46" s="161" t="s">
        <v>41</v>
      </c>
      <c r="E46" s="160">
        <v>3572</v>
      </c>
      <c r="F46" s="134" t="s">
        <v>1193</v>
      </c>
      <c r="G46" s="132" t="s">
        <v>2602</v>
      </c>
      <c r="H46" s="155" t="s">
        <v>2599</v>
      </c>
      <c r="I46" s="138"/>
      <c r="J46" s="138"/>
      <c r="K46" s="138"/>
      <c r="L46" s="138"/>
      <c r="M46" s="138"/>
      <c r="N46" s="138"/>
      <c r="O46" s="138"/>
      <c r="P46" s="138"/>
      <c r="Q46" s="138"/>
      <c r="R46" s="138"/>
      <c r="S46" s="138"/>
      <c r="T46" s="138"/>
      <c r="U46" s="138"/>
      <c r="V46" s="138"/>
      <c r="W46" s="138"/>
      <c r="X46" s="138"/>
      <c r="Y46" s="138"/>
      <c r="Z46" s="138"/>
      <c r="AA46" s="138"/>
      <c r="AB46" s="131">
        <v>1</v>
      </c>
      <c r="AC46" s="133"/>
      <c r="AD46" s="138"/>
      <c r="AE46" s="138"/>
      <c r="AF46" s="138"/>
      <c r="AG46" s="138"/>
      <c r="AH46" s="138"/>
      <c r="AI46" s="138"/>
      <c r="AJ46" s="138"/>
      <c r="AK46" s="138"/>
      <c r="AL46" s="138"/>
      <c r="AM46" s="138"/>
      <c r="AN46" s="138"/>
      <c r="AO46" s="132"/>
    </row>
    <row r="47" spans="1:41" ht="36">
      <c r="A47">
        <v>43</v>
      </c>
      <c r="B47" s="139">
        <v>46188</v>
      </c>
      <c r="C47" s="162"/>
      <c r="D47" s="161" t="s">
        <v>41</v>
      </c>
      <c r="E47" s="161">
        <v>3573</v>
      </c>
      <c r="F47" s="134" t="s">
        <v>1193</v>
      </c>
      <c r="G47" s="134" t="s">
        <v>2601</v>
      </c>
      <c r="H47" s="155" t="s">
        <v>2600</v>
      </c>
      <c r="I47" s="140"/>
      <c r="J47" s="140"/>
      <c r="K47" s="140"/>
      <c r="L47" s="140"/>
      <c r="M47" s="140"/>
      <c r="N47" s="140"/>
      <c r="O47" s="140"/>
      <c r="P47" s="140"/>
      <c r="Q47" s="140"/>
      <c r="R47" s="140"/>
      <c r="S47" s="140"/>
      <c r="T47" s="140"/>
      <c r="U47" s="140"/>
      <c r="V47" s="140"/>
      <c r="W47" s="140"/>
      <c r="X47" s="140"/>
      <c r="Y47" s="140"/>
      <c r="Z47" s="140"/>
      <c r="AA47" s="140"/>
      <c r="AB47" s="131">
        <v>1</v>
      </c>
      <c r="AC47" s="140"/>
      <c r="AD47" s="140"/>
      <c r="AE47" s="140"/>
      <c r="AF47" s="140"/>
      <c r="AG47" s="140"/>
      <c r="AH47" s="140"/>
      <c r="AI47" s="140"/>
      <c r="AJ47" s="140"/>
      <c r="AK47" s="140"/>
      <c r="AL47" s="140"/>
      <c r="AM47" s="140"/>
      <c r="AN47" s="140"/>
      <c r="AO47" s="140"/>
    </row>
    <row r="48" spans="1:41" ht="48.75">
      <c r="A48">
        <v>44</v>
      </c>
      <c r="B48" s="139">
        <v>46189</v>
      </c>
      <c r="C48" s="161" t="s">
        <v>41</v>
      </c>
      <c r="D48" s="161"/>
      <c r="E48" s="161">
        <v>3574</v>
      </c>
      <c r="F48" s="134" t="s">
        <v>539</v>
      </c>
      <c r="G48" s="134" t="s">
        <v>2604</v>
      </c>
      <c r="H48" s="156" t="s">
        <v>2603</v>
      </c>
      <c r="I48" s="131">
        <v>1</v>
      </c>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38"/>
      <c r="AO48" s="138"/>
    </row>
    <row r="49" spans="1:41" ht="48">
      <c r="A49">
        <v>45</v>
      </c>
      <c r="B49" s="139">
        <v>46189</v>
      </c>
      <c r="C49" s="161" t="s">
        <v>41</v>
      </c>
      <c r="D49" s="161"/>
      <c r="E49" s="160" t="s">
        <v>2610</v>
      </c>
      <c r="F49" s="134" t="s">
        <v>463</v>
      </c>
      <c r="G49" s="134" t="s">
        <v>2605</v>
      </c>
      <c r="H49" s="154" t="s">
        <v>2606</v>
      </c>
      <c r="I49" s="138"/>
      <c r="J49" s="138"/>
      <c r="K49" s="138"/>
      <c r="L49" s="138"/>
      <c r="M49" s="138"/>
      <c r="N49" s="138"/>
      <c r="O49" s="138"/>
      <c r="P49" s="131">
        <v>1</v>
      </c>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row>
    <row r="50" spans="1:41" ht="48">
      <c r="A50">
        <v>46</v>
      </c>
      <c r="B50" s="139">
        <v>46189</v>
      </c>
      <c r="C50" s="161" t="s">
        <v>94</v>
      </c>
      <c r="D50" s="161"/>
      <c r="E50" s="161" t="s">
        <v>2524</v>
      </c>
      <c r="F50" s="134" t="s">
        <v>463</v>
      </c>
      <c r="G50" s="134" t="s">
        <v>2609</v>
      </c>
      <c r="H50" s="154" t="s">
        <v>2611</v>
      </c>
      <c r="I50" s="138"/>
      <c r="J50" s="138"/>
      <c r="K50" s="138"/>
      <c r="L50" s="138"/>
      <c r="M50" s="138"/>
      <c r="N50" s="138"/>
      <c r="O50" s="138"/>
      <c r="P50" s="138"/>
      <c r="Q50" s="138"/>
      <c r="R50" s="138"/>
      <c r="S50" s="138"/>
      <c r="T50" s="138"/>
      <c r="U50" s="138"/>
      <c r="V50" s="138"/>
      <c r="W50" s="138"/>
      <c r="X50" s="138"/>
      <c r="Y50" s="138"/>
      <c r="Z50" s="138"/>
      <c r="AA50" s="131">
        <v>1</v>
      </c>
      <c r="AB50" s="138"/>
      <c r="AC50" s="138"/>
      <c r="AD50" s="138"/>
      <c r="AE50" s="138"/>
      <c r="AF50" s="138"/>
      <c r="AG50" s="138"/>
      <c r="AH50" s="138"/>
      <c r="AI50" s="138"/>
      <c r="AJ50" s="138"/>
      <c r="AK50" s="138"/>
      <c r="AL50" s="138"/>
      <c r="AM50" s="138"/>
      <c r="AN50" s="138"/>
      <c r="AO50" s="138"/>
    </row>
    <row r="51" spans="1:41" ht="48">
      <c r="A51">
        <v>47</v>
      </c>
      <c r="B51" s="139">
        <v>46191</v>
      </c>
      <c r="C51" s="161"/>
      <c r="D51" s="161" t="s">
        <v>41</v>
      </c>
      <c r="E51" s="160" t="s">
        <v>148</v>
      </c>
      <c r="F51" s="134" t="s">
        <v>463</v>
      </c>
      <c r="G51" s="134" t="s">
        <v>1502</v>
      </c>
      <c r="H51" s="154" t="s">
        <v>2612</v>
      </c>
      <c r="I51" s="131">
        <v>1</v>
      </c>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row>
    <row r="52" spans="1:41" ht="48">
      <c r="A52">
        <v>48</v>
      </c>
      <c r="B52" s="139">
        <v>46191</v>
      </c>
      <c r="C52" s="161"/>
      <c r="D52" s="161" t="s">
        <v>41</v>
      </c>
      <c r="E52" s="160" t="s">
        <v>2613</v>
      </c>
      <c r="F52" s="134" t="s">
        <v>463</v>
      </c>
      <c r="G52" s="134" t="s">
        <v>2614</v>
      </c>
      <c r="H52" s="154" t="s">
        <v>2615</v>
      </c>
      <c r="I52" s="138"/>
      <c r="J52" s="138"/>
      <c r="K52" s="138"/>
      <c r="L52" s="138"/>
      <c r="M52" s="138"/>
      <c r="N52" s="138"/>
      <c r="O52" s="138"/>
      <c r="P52" s="138"/>
      <c r="Q52" s="138"/>
      <c r="R52" s="138"/>
      <c r="S52" s="138"/>
      <c r="T52" s="138"/>
      <c r="U52" s="138"/>
      <c r="V52" s="138"/>
      <c r="W52" s="138"/>
      <c r="X52" s="138"/>
      <c r="Y52" s="138"/>
      <c r="Z52" s="138"/>
      <c r="AA52" s="138"/>
      <c r="AB52" s="131">
        <v>1</v>
      </c>
      <c r="AC52" s="138"/>
      <c r="AD52" s="138"/>
      <c r="AE52" s="138"/>
      <c r="AF52" s="138"/>
      <c r="AG52" s="138"/>
      <c r="AH52" s="138"/>
      <c r="AI52" s="138"/>
      <c r="AJ52" s="138"/>
      <c r="AK52" s="138"/>
      <c r="AL52" s="138"/>
      <c r="AM52" s="138"/>
      <c r="AN52" s="138"/>
      <c r="AO52" s="138"/>
    </row>
    <row r="53" spans="1:41" ht="48">
      <c r="A53">
        <v>49</v>
      </c>
      <c r="B53" s="139">
        <v>46191</v>
      </c>
      <c r="C53" s="161"/>
      <c r="D53" s="161" t="s">
        <v>41</v>
      </c>
      <c r="E53" s="161">
        <v>3576</v>
      </c>
      <c r="F53" s="134" t="s">
        <v>463</v>
      </c>
      <c r="G53" s="134" t="s">
        <v>2616</v>
      </c>
      <c r="H53" s="154" t="s">
        <v>2617</v>
      </c>
      <c r="I53" s="138"/>
      <c r="J53" s="138"/>
      <c r="K53" s="138"/>
      <c r="L53" s="138"/>
      <c r="M53" s="138"/>
      <c r="N53" s="138"/>
      <c r="O53" s="138"/>
      <c r="P53" s="138"/>
      <c r="Q53" s="138"/>
      <c r="R53" s="138"/>
      <c r="S53" s="138"/>
      <c r="T53" s="138"/>
      <c r="U53" s="138"/>
      <c r="V53" s="138"/>
      <c r="W53" s="138"/>
      <c r="X53" s="138"/>
      <c r="Y53" s="138"/>
      <c r="Z53" s="138"/>
      <c r="AA53" s="138"/>
      <c r="AB53" s="131">
        <v>1</v>
      </c>
      <c r="AC53" s="138"/>
      <c r="AD53" s="138"/>
      <c r="AE53" s="138"/>
      <c r="AF53" s="138"/>
      <c r="AG53" s="138"/>
      <c r="AH53" s="138"/>
      <c r="AI53" s="138"/>
      <c r="AJ53" s="138"/>
      <c r="AK53" s="138"/>
      <c r="AL53" s="138"/>
      <c r="AM53" s="138"/>
      <c r="AN53" s="138"/>
      <c r="AO53" s="138"/>
    </row>
    <row r="54" spans="1:41" ht="48">
      <c r="A54">
        <v>50</v>
      </c>
      <c r="B54" s="139">
        <v>46192</v>
      </c>
      <c r="C54" s="161"/>
      <c r="D54" s="161" t="s">
        <v>41</v>
      </c>
      <c r="E54" s="161">
        <v>3577</v>
      </c>
      <c r="F54" s="134" t="s">
        <v>539</v>
      </c>
      <c r="G54" s="134" t="s">
        <v>2618</v>
      </c>
      <c r="H54" s="154" t="s">
        <v>2620</v>
      </c>
      <c r="I54" s="131">
        <v>1</v>
      </c>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row>
    <row r="55" spans="1:41" ht="72">
      <c r="A55">
        <v>51</v>
      </c>
      <c r="B55" s="139">
        <v>46192</v>
      </c>
      <c r="C55" s="161"/>
      <c r="D55" s="161" t="s">
        <v>41</v>
      </c>
      <c r="E55" s="161">
        <v>3579</v>
      </c>
      <c r="F55" s="134" t="s">
        <v>539</v>
      </c>
      <c r="G55" s="134" t="s">
        <v>2619</v>
      </c>
      <c r="H55" s="154" t="s">
        <v>2621</v>
      </c>
      <c r="I55" s="131">
        <v>1</v>
      </c>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138"/>
      <c r="AJ55" s="138"/>
      <c r="AK55" s="138"/>
      <c r="AL55" s="138"/>
      <c r="AM55" s="138"/>
      <c r="AN55" s="138"/>
      <c r="AO55" s="138"/>
    </row>
    <row r="56" spans="1:41" ht="24">
      <c r="A56">
        <v>52</v>
      </c>
      <c r="B56" s="142">
        <v>46193</v>
      </c>
      <c r="C56" s="162"/>
      <c r="D56" s="162"/>
      <c r="E56" s="162"/>
      <c r="F56" s="134" t="s">
        <v>807</v>
      </c>
      <c r="G56" s="163"/>
      <c r="H56" s="154" t="s">
        <v>2623</v>
      </c>
      <c r="I56" s="140"/>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1">
        <v>1</v>
      </c>
      <c r="AO56" s="138"/>
    </row>
    <row r="57" spans="1:41" ht="36">
      <c r="A57">
        <v>53</v>
      </c>
      <c r="B57" s="139">
        <v>46193</v>
      </c>
      <c r="C57" s="161"/>
      <c r="D57" s="161"/>
      <c r="E57" s="161"/>
      <c r="F57" s="134" t="s">
        <v>2624</v>
      </c>
      <c r="G57" s="164"/>
      <c r="H57" s="154" t="s">
        <v>2625</v>
      </c>
      <c r="I57" s="131">
        <v>1</v>
      </c>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row>
    <row r="58" spans="1:41" ht="36">
      <c r="A58">
        <v>54</v>
      </c>
      <c r="B58" s="139">
        <v>46193</v>
      </c>
      <c r="C58" s="161" t="s">
        <v>41</v>
      </c>
      <c r="D58" s="161"/>
      <c r="E58" s="161"/>
      <c r="F58" s="134" t="s">
        <v>807</v>
      </c>
      <c r="G58" s="164"/>
      <c r="H58" s="154" t="s">
        <v>2622</v>
      </c>
      <c r="I58" s="131">
        <v>1</v>
      </c>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row>
    <row r="59" spans="1:41" ht="48">
      <c r="A59">
        <v>55</v>
      </c>
      <c r="B59" s="139">
        <v>46194</v>
      </c>
      <c r="C59" s="161"/>
      <c r="D59" s="161" t="s">
        <v>41</v>
      </c>
      <c r="E59" s="161">
        <v>3580</v>
      </c>
      <c r="F59" s="134" t="s">
        <v>419</v>
      </c>
      <c r="G59" s="134" t="s">
        <v>2626</v>
      </c>
      <c r="H59" s="154" t="s">
        <v>2627</v>
      </c>
      <c r="I59" s="131">
        <v>1</v>
      </c>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row>
    <row r="60" spans="1:41" ht="60">
      <c r="A60">
        <v>56</v>
      </c>
      <c r="B60" s="142">
        <v>46194</v>
      </c>
      <c r="C60" s="160"/>
      <c r="D60" s="160" t="s">
        <v>41</v>
      </c>
      <c r="E60" s="160">
        <v>3581</v>
      </c>
      <c r="F60" s="165" t="s">
        <v>1193</v>
      </c>
      <c r="G60" s="134" t="s">
        <v>2628</v>
      </c>
      <c r="H60" s="157" t="s">
        <v>2630</v>
      </c>
      <c r="I60" s="151"/>
      <c r="J60" s="138"/>
      <c r="K60" s="138"/>
      <c r="L60" s="138"/>
      <c r="M60" s="138"/>
      <c r="N60" s="138"/>
      <c r="O60" s="138"/>
      <c r="P60" s="138"/>
      <c r="Q60" s="138"/>
      <c r="R60" s="138"/>
      <c r="S60" s="138"/>
      <c r="T60" s="138"/>
      <c r="U60" s="138"/>
      <c r="V60" s="131">
        <v>1</v>
      </c>
      <c r="W60" s="138"/>
      <c r="X60" s="138"/>
      <c r="Y60" s="138"/>
      <c r="Z60" s="138"/>
      <c r="AA60" s="138"/>
      <c r="AB60" s="138"/>
      <c r="AC60" s="138"/>
      <c r="AD60" s="138"/>
      <c r="AE60" s="138"/>
      <c r="AF60" s="138"/>
      <c r="AG60" s="138"/>
      <c r="AH60" s="138"/>
      <c r="AI60" s="138"/>
      <c r="AJ60" s="138"/>
      <c r="AK60" s="138"/>
      <c r="AL60" s="138"/>
      <c r="AM60" s="138"/>
      <c r="AN60" s="138"/>
      <c r="AO60" s="138"/>
    </row>
    <row r="61" spans="1:41" ht="60">
      <c r="A61">
        <v>57</v>
      </c>
      <c r="B61" s="142">
        <v>46194</v>
      </c>
      <c r="C61" s="160"/>
      <c r="D61" s="160" t="s">
        <v>41</v>
      </c>
      <c r="E61" s="160">
        <v>3582</v>
      </c>
      <c r="F61" s="134" t="s">
        <v>2360</v>
      </c>
      <c r="G61" s="134" t="s">
        <v>2629</v>
      </c>
      <c r="H61" s="154" t="s">
        <v>2631</v>
      </c>
      <c r="I61" s="138"/>
      <c r="J61" s="138"/>
      <c r="K61" s="138"/>
      <c r="L61" s="138"/>
      <c r="M61" s="138"/>
      <c r="N61" s="138"/>
      <c r="O61" s="138"/>
      <c r="P61" s="138"/>
      <c r="Q61" s="138"/>
      <c r="R61" s="138"/>
      <c r="S61" s="138"/>
      <c r="T61" s="138"/>
      <c r="U61" s="138"/>
      <c r="V61" s="138"/>
      <c r="W61" s="138"/>
      <c r="X61" s="138"/>
      <c r="Y61" s="138"/>
      <c r="Z61" s="138"/>
      <c r="AA61" s="138"/>
      <c r="AB61" s="131">
        <v>1</v>
      </c>
      <c r="AC61" s="138"/>
      <c r="AD61" s="138"/>
      <c r="AE61" s="138"/>
      <c r="AF61" s="138"/>
      <c r="AG61" s="138"/>
      <c r="AH61" s="138"/>
      <c r="AI61" s="138"/>
      <c r="AJ61" s="138"/>
      <c r="AK61" s="138"/>
      <c r="AL61" s="138"/>
      <c r="AM61" s="138"/>
      <c r="AN61" s="138"/>
      <c r="AO61" s="138"/>
    </row>
    <row r="62" spans="1:41" ht="36">
      <c r="A62">
        <v>58</v>
      </c>
      <c r="B62" s="142">
        <v>46194</v>
      </c>
      <c r="C62" s="160"/>
      <c r="D62" s="160" t="s">
        <v>41</v>
      </c>
      <c r="E62" s="160" t="s">
        <v>2634</v>
      </c>
      <c r="F62" s="134" t="s">
        <v>2632</v>
      </c>
      <c r="G62" s="134" t="s">
        <v>2633</v>
      </c>
      <c r="H62" s="154" t="s">
        <v>2635</v>
      </c>
      <c r="I62" s="138"/>
      <c r="J62" s="138"/>
      <c r="K62" s="138"/>
      <c r="L62" s="138"/>
      <c r="M62" s="138"/>
      <c r="N62" s="138"/>
      <c r="O62" s="138"/>
      <c r="P62" s="138"/>
      <c r="Q62" s="138"/>
      <c r="R62" s="138"/>
      <c r="S62" s="138" t="s">
        <v>711</v>
      </c>
      <c r="T62" s="138"/>
      <c r="U62" s="138"/>
      <c r="V62" s="138"/>
      <c r="W62" s="138"/>
      <c r="X62" s="138"/>
      <c r="Y62" s="138"/>
      <c r="Z62" s="138"/>
      <c r="AA62" s="138"/>
      <c r="AB62" s="138"/>
      <c r="AC62" s="138"/>
      <c r="AD62" s="138"/>
      <c r="AE62" s="138"/>
      <c r="AF62" s="138"/>
      <c r="AG62" s="138"/>
      <c r="AH62" s="138"/>
      <c r="AI62" s="138"/>
      <c r="AJ62" s="138"/>
      <c r="AK62" s="138"/>
      <c r="AL62" s="138"/>
      <c r="AM62" s="138"/>
      <c r="AN62" s="131">
        <v>1</v>
      </c>
      <c r="AO62" s="138"/>
    </row>
    <row r="63" spans="1:41" ht="48">
      <c r="A63">
        <v>59</v>
      </c>
      <c r="B63" s="142">
        <v>46195</v>
      </c>
      <c r="C63" s="160"/>
      <c r="D63" s="160" t="s">
        <v>41</v>
      </c>
      <c r="E63" s="160">
        <v>3583</v>
      </c>
      <c r="F63" s="134" t="s">
        <v>2632</v>
      </c>
      <c r="G63" s="134" t="s">
        <v>2636</v>
      </c>
      <c r="H63" s="154" t="s">
        <v>2637</v>
      </c>
      <c r="I63" s="138"/>
      <c r="J63" s="138"/>
      <c r="K63" s="138"/>
      <c r="L63" s="138"/>
      <c r="M63" s="138"/>
      <c r="N63" s="138"/>
      <c r="O63" s="138"/>
      <c r="P63" s="138"/>
      <c r="Q63" s="138"/>
      <c r="R63" s="131">
        <v>1</v>
      </c>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row>
    <row r="64" spans="1:41" ht="72">
      <c r="A64">
        <v>60</v>
      </c>
      <c r="B64" s="142">
        <v>46196</v>
      </c>
      <c r="C64" s="160"/>
      <c r="D64" s="160" t="s">
        <v>41</v>
      </c>
      <c r="E64" s="160">
        <v>3584</v>
      </c>
      <c r="F64" s="134" t="s">
        <v>2651</v>
      </c>
      <c r="G64" s="134" t="s">
        <v>2650</v>
      </c>
      <c r="H64" s="154" t="s">
        <v>2652</v>
      </c>
      <c r="I64" s="144"/>
      <c r="J64" s="144"/>
      <c r="K64" s="144"/>
      <c r="L64" s="144"/>
      <c r="M64" s="144"/>
      <c r="N64" s="144"/>
      <c r="O64" s="144"/>
      <c r="P64" s="144"/>
      <c r="Q64" s="144"/>
      <c r="R64" s="144"/>
      <c r="S64" s="144"/>
      <c r="T64" s="144"/>
      <c r="U64" s="131">
        <v>1</v>
      </c>
      <c r="V64" s="144"/>
      <c r="W64" s="144"/>
      <c r="X64" s="144"/>
      <c r="Y64" s="144"/>
      <c r="Z64" s="144"/>
      <c r="AA64" s="144"/>
      <c r="AB64" s="144"/>
      <c r="AC64" s="144"/>
      <c r="AD64" s="144"/>
      <c r="AE64" s="144"/>
      <c r="AF64" s="144"/>
      <c r="AG64" s="144"/>
      <c r="AH64" s="144"/>
      <c r="AI64" s="144"/>
      <c r="AJ64" s="144"/>
      <c r="AK64" s="144"/>
      <c r="AL64" s="144"/>
      <c r="AM64" s="144"/>
      <c r="AN64" s="144"/>
      <c r="AO64" s="144"/>
    </row>
    <row r="65" spans="1:41" ht="72">
      <c r="A65">
        <v>61</v>
      </c>
      <c r="B65" s="142">
        <v>46196</v>
      </c>
      <c r="C65" s="144"/>
      <c r="D65" s="160" t="s">
        <v>41</v>
      </c>
      <c r="E65" s="160">
        <v>3585</v>
      </c>
      <c r="F65" s="134" t="s">
        <v>2651</v>
      </c>
      <c r="G65" s="134" t="s">
        <v>2653</v>
      </c>
      <c r="H65" s="154" t="s">
        <v>2654</v>
      </c>
      <c r="I65" s="144"/>
      <c r="J65" s="144"/>
      <c r="K65" s="144"/>
      <c r="L65" s="144"/>
      <c r="M65" s="144"/>
      <c r="N65" s="144"/>
      <c r="O65" s="144"/>
      <c r="P65" s="144"/>
      <c r="Q65" s="144"/>
      <c r="R65" s="144"/>
      <c r="S65" s="144"/>
      <c r="T65" s="144"/>
      <c r="U65" s="131">
        <v>1</v>
      </c>
      <c r="V65" s="144"/>
      <c r="W65" s="144"/>
      <c r="X65" s="144"/>
      <c r="Y65" s="144"/>
      <c r="Z65" s="144"/>
      <c r="AA65" s="144"/>
      <c r="AB65" s="144"/>
      <c r="AC65" s="144"/>
      <c r="AD65" s="144"/>
      <c r="AE65" s="144"/>
      <c r="AF65" s="144"/>
      <c r="AG65" s="144"/>
      <c r="AH65" s="144"/>
      <c r="AI65" s="144"/>
      <c r="AJ65" s="144"/>
      <c r="AK65" s="144"/>
      <c r="AL65" s="144"/>
      <c r="AM65" s="144"/>
      <c r="AN65" s="144"/>
      <c r="AO65" s="144"/>
    </row>
    <row r="66" spans="1:41" ht="36">
      <c r="A66">
        <v>62</v>
      </c>
      <c r="B66" s="142">
        <v>46198</v>
      </c>
      <c r="C66" s="160"/>
      <c r="D66" s="160" t="s">
        <v>41</v>
      </c>
      <c r="E66" s="160" t="s">
        <v>2516</v>
      </c>
      <c r="F66" s="134" t="s">
        <v>419</v>
      </c>
      <c r="G66" s="134" t="s">
        <v>2638</v>
      </c>
      <c r="H66" s="154" t="s">
        <v>2639</v>
      </c>
      <c r="I66" s="140"/>
      <c r="J66" s="140"/>
      <c r="K66" s="140"/>
      <c r="L66" s="140"/>
      <c r="M66" s="140"/>
      <c r="N66" s="140"/>
      <c r="O66" s="140"/>
      <c r="P66" s="140"/>
      <c r="Q66" s="140"/>
      <c r="R66" s="140"/>
      <c r="S66" s="140"/>
      <c r="T66" s="140"/>
      <c r="U66" s="140"/>
      <c r="V66" s="140"/>
      <c r="W66" s="140"/>
      <c r="X66" s="140"/>
      <c r="Y66" s="140"/>
      <c r="Z66" s="140"/>
      <c r="AA66" s="140"/>
      <c r="AB66" s="140"/>
      <c r="AC66" s="140"/>
      <c r="AD66" s="131">
        <v>1</v>
      </c>
      <c r="AE66" s="140"/>
      <c r="AF66" s="140"/>
      <c r="AG66" s="140"/>
      <c r="AH66" s="140"/>
      <c r="AI66" s="140"/>
      <c r="AJ66" s="140"/>
      <c r="AK66" s="140"/>
      <c r="AL66" s="140"/>
      <c r="AM66" s="140"/>
      <c r="AN66" s="140"/>
      <c r="AO66" s="140"/>
    </row>
    <row r="67" spans="1:41" ht="36">
      <c r="A67">
        <v>63</v>
      </c>
      <c r="B67" s="142">
        <v>46198</v>
      </c>
      <c r="C67" s="160"/>
      <c r="D67" s="160" t="s">
        <v>41</v>
      </c>
      <c r="E67" s="160" t="s">
        <v>2516</v>
      </c>
      <c r="F67" s="134" t="s">
        <v>419</v>
      </c>
      <c r="G67" s="134" t="s">
        <v>2638</v>
      </c>
      <c r="H67" s="154" t="s">
        <v>2640</v>
      </c>
      <c r="I67" s="140"/>
      <c r="J67" s="140"/>
      <c r="K67" s="140"/>
      <c r="L67" s="140"/>
      <c r="M67" s="140"/>
      <c r="N67" s="140"/>
      <c r="O67" s="140"/>
      <c r="P67" s="140"/>
      <c r="Q67" s="140"/>
      <c r="R67" s="140"/>
      <c r="S67" s="140"/>
      <c r="T67" s="140"/>
      <c r="U67" s="140"/>
      <c r="V67" s="140"/>
      <c r="W67" s="140"/>
      <c r="X67" s="140"/>
      <c r="Y67" s="140"/>
      <c r="Z67" s="140"/>
      <c r="AA67" s="140"/>
      <c r="AB67" s="140"/>
      <c r="AC67" s="140"/>
      <c r="AD67" s="140"/>
      <c r="AE67" s="140"/>
      <c r="AF67" s="140"/>
      <c r="AG67" s="140"/>
      <c r="AH67" s="140"/>
      <c r="AI67" s="140"/>
      <c r="AJ67" s="131">
        <v>1</v>
      </c>
      <c r="AK67" s="140"/>
      <c r="AL67" s="140"/>
      <c r="AM67" s="140"/>
      <c r="AN67" s="140"/>
      <c r="AO67" s="140"/>
    </row>
    <row r="68" spans="1:41" ht="48">
      <c r="A68">
        <v>64</v>
      </c>
      <c r="B68" s="142">
        <v>46198</v>
      </c>
      <c r="C68" s="160" t="s">
        <v>41</v>
      </c>
      <c r="D68" s="160"/>
      <c r="E68" s="160">
        <v>3586</v>
      </c>
      <c r="F68" s="134" t="s">
        <v>419</v>
      </c>
      <c r="G68" s="134" t="s">
        <v>2641</v>
      </c>
      <c r="H68" s="154" t="s">
        <v>2642</v>
      </c>
      <c r="I68" s="131">
        <v>1</v>
      </c>
      <c r="J68" s="140"/>
      <c r="K68" s="140"/>
      <c r="L68" s="140"/>
      <c r="M68" s="140"/>
      <c r="N68" s="140"/>
      <c r="O68" s="140"/>
      <c r="P68" s="140"/>
      <c r="Q68" s="140"/>
      <c r="R68" s="140"/>
      <c r="S68" s="140"/>
      <c r="T68" s="140"/>
      <c r="U68" s="140"/>
      <c r="V68" s="140"/>
      <c r="W68" s="140"/>
      <c r="X68" s="140"/>
      <c r="Y68" s="140"/>
      <c r="Z68" s="140"/>
      <c r="AA68" s="140"/>
      <c r="AB68" s="140"/>
      <c r="AC68" s="140"/>
      <c r="AD68" s="140"/>
      <c r="AE68" s="140"/>
      <c r="AF68" s="140"/>
      <c r="AG68" s="140"/>
      <c r="AH68" s="140"/>
      <c r="AI68" s="140"/>
      <c r="AJ68" s="140"/>
      <c r="AK68" s="140"/>
      <c r="AL68" s="140"/>
      <c r="AM68" s="140"/>
      <c r="AN68" s="140"/>
      <c r="AO68" s="140"/>
    </row>
    <row r="69" spans="1:41" ht="48">
      <c r="A69">
        <v>65</v>
      </c>
      <c r="B69" s="142">
        <v>46199</v>
      </c>
      <c r="C69" s="160" t="s">
        <v>41</v>
      </c>
      <c r="D69" s="160"/>
      <c r="E69" s="160" t="s">
        <v>2220</v>
      </c>
      <c r="F69" s="134" t="s">
        <v>807</v>
      </c>
      <c r="G69" s="134" t="s">
        <v>2643</v>
      </c>
      <c r="H69" s="154" t="s">
        <v>2644</v>
      </c>
      <c r="I69" s="140"/>
      <c r="J69" s="140"/>
      <c r="K69" s="140"/>
      <c r="L69" s="140"/>
      <c r="M69" s="140"/>
      <c r="N69" s="140"/>
      <c r="O69" s="140"/>
      <c r="P69" s="140"/>
      <c r="Q69" s="140"/>
      <c r="R69" s="140"/>
      <c r="S69" s="140"/>
      <c r="T69" s="140"/>
      <c r="U69" s="140"/>
      <c r="V69" s="140"/>
      <c r="W69" s="140"/>
      <c r="X69" s="140"/>
      <c r="Y69" s="140"/>
      <c r="Z69" s="140"/>
      <c r="AA69" s="140"/>
      <c r="AB69" s="140"/>
      <c r="AC69" s="140"/>
      <c r="AD69" s="131">
        <v>1</v>
      </c>
      <c r="AE69" s="140"/>
      <c r="AF69" s="140"/>
      <c r="AG69" s="140"/>
      <c r="AH69" s="140"/>
      <c r="AI69" s="140"/>
      <c r="AJ69" s="140"/>
      <c r="AK69" s="140"/>
      <c r="AL69" s="140"/>
      <c r="AM69" s="140"/>
      <c r="AN69" s="140"/>
      <c r="AO69" s="140"/>
    </row>
    <row r="70" spans="1:41" ht="36">
      <c r="A70">
        <v>66</v>
      </c>
      <c r="B70" s="142">
        <v>46199</v>
      </c>
      <c r="C70" s="160"/>
      <c r="D70" s="160" t="s">
        <v>41</v>
      </c>
      <c r="E70" s="160" t="s">
        <v>2498</v>
      </c>
      <c r="F70" s="134" t="s">
        <v>762</v>
      </c>
      <c r="G70" s="134" t="s">
        <v>2645</v>
      </c>
      <c r="H70" s="154" t="s">
        <v>2646</v>
      </c>
      <c r="I70" s="140"/>
      <c r="J70" s="131">
        <v>1</v>
      </c>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0"/>
      <c r="AK70" s="140"/>
      <c r="AL70" s="140"/>
      <c r="AM70" s="140"/>
      <c r="AN70" s="140"/>
      <c r="AO70" s="140"/>
    </row>
    <row r="71" spans="1:41" ht="48">
      <c r="A71">
        <v>67</v>
      </c>
      <c r="B71" s="142">
        <v>46199</v>
      </c>
      <c r="C71" s="160" t="s">
        <v>41</v>
      </c>
      <c r="D71" s="160"/>
      <c r="E71" s="160">
        <v>61</v>
      </c>
      <c r="F71" s="134" t="s">
        <v>2657</v>
      </c>
      <c r="G71" s="134" t="s">
        <v>2656</v>
      </c>
      <c r="H71" s="154" t="s">
        <v>2655</v>
      </c>
      <c r="I71" s="131"/>
      <c r="J71" s="131"/>
      <c r="K71" s="131"/>
      <c r="L71" s="131"/>
      <c r="M71" s="131"/>
      <c r="N71" s="131"/>
      <c r="O71" s="131"/>
      <c r="P71" s="131"/>
      <c r="Q71" s="131"/>
      <c r="R71" s="131"/>
      <c r="S71" s="131"/>
      <c r="T71" s="131"/>
      <c r="U71" s="131"/>
      <c r="V71" s="131"/>
      <c r="W71" s="131">
        <v>1</v>
      </c>
      <c r="X71" s="131"/>
      <c r="Y71" s="131"/>
      <c r="Z71" s="131"/>
      <c r="AA71" s="131"/>
      <c r="AB71" s="131"/>
      <c r="AC71" s="131"/>
      <c r="AD71" s="131"/>
      <c r="AE71" s="131"/>
      <c r="AF71" s="131"/>
      <c r="AG71" s="131"/>
      <c r="AH71" s="131"/>
      <c r="AI71" s="131"/>
      <c r="AJ71" s="131"/>
      <c r="AK71" s="131"/>
      <c r="AL71" s="131"/>
      <c r="AM71" s="131"/>
      <c r="AN71" s="131"/>
      <c r="AO71" s="131"/>
    </row>
    <row r="72" spans="1:41" ht="48">
      <c r="A72">
        <v>68</v>
      </c>
      <c r="B72" s="142">
        <v>46200</v>
      </c>
      <c r="C72" s="160" t="s">
        <v>41</v>
      </c>
      <c r="D72" s="160"/>
      <c r="E72" s="160">
        <v>3587</v>
      </c>
      <c r="F72" s="134" t="s">
        <v>463</v>
      </c>
      <c r="G72" s="134" t="s">
        <v>2647</v>
      </c>
      <c r="H72" s="154" t="s">
        <v>2648</v>
      </c>
      <c r="I72" s="140"/>
      <c r="J72" s="140"/>
      <c r="K72" s="140"/>
      <c r="L72" s="140"/>
      <c r="M72" s="140"/>
      <c r="N72" s="140"/>
      <c r="O72" s="140"/>
      <c r="P72" s="140"/>
      <c r="Q72" s="140"/>
      <c r="R72" s="140"/>
      <c r="S72" s="131">
        <v>1</v>
      </c>
      <c r="T72" s="140"/>
      <c r="U72" s="140"/>
      <c r="V72" s="140"/>
      <c r="W72" s="140"/>
      <c r="X72" s="140"/>
      <c r="Y72" s="140"/>
      <c r="Z72" s="140"/>
      <c r="AA72" s="140"/>
      <c r="AB72" s="140"/>
      <c r="AC72" s="140"/>
      <c r="AD72" s="140"/>
      <c r="AE72" s="140"/>
      <c r="AF72" s="140"/>
      <c r="AG72" s="140"/>
      <c r="AH72" s="140"/>
      <c r="AI72" s="140"/>
      <c r="AJ72" s="140"/>
      <c r="AK72" s="140"/>
      <c r="AL72" s="140"/>
      <c r="AM72" s="140"/>
      <c r="AN72" s="140"/>
      <c r="AO72" s="140"/>
    </row>
    <row r="73" spans="1:41" ht="60">
      <c r="A73">
        <v>69</v>
      </c>
      <c r="B73" s="142">
        <v>46200</v>
      </c>
      <c r="C73" s="160" t="s">
        <v>41</v>
      </c>
      <c r="D73" s="160"/>
      <c r="E73" s="160">
        <v>3588</v>
      </c>
      <c r="F73" s="134" t="s">
        <v>807</v>
      </c>
      <c r="G73" s="134" t="s">
        <v>2649</v>
      </c>
      <c r="H73" s="154" t="s">
        <v>2659</v>
      </c>
      <c r="I73" s="131">
        <v>1</v>
      </c>
      <c r="J73" s="140"/>
      <c r="K73" s="140"/>
      <c r="L73" s="140"/>
      <c r="M73" s="140"/>
      <c r="N73" s="140"/>
      <c r="O73" s="140"/>
      <c r="P73" s="140"/>
      <c r="Q73" s="140"/>
      <c r="R73" s="140"/>
      <c r="S73" s="140"/>
      <c r="T73" s="140"/>
      <c r="U73" s="140"/>
      <c r="V73" s="140"/>
      <c r="W73" s="140"/>
      <c r="X73" s="140"/>
      <c r="Y73" s="140"/>
      <c r="Z73" s="140"/>
      <c r="AA73" s="140"/>
      <c r="AB73" s="140"/>
      <c r="AC73" s="140"/>
      <c r="AD73" s="140"/>
      <c r="AE73" s="140"/>
      <c r="AF73" s="140"/>
      <c r="AG73" s="140"/>
      <c r="AH73" s="140"/>
      <c r="AI73" s="140"/>
      <c r="AJ73" s="140"/>
      <c r="AK73" s="140"/>
      <c r="AL73" s="140"/>
      <c r="AM73" s="140"/>
      <c r="AN73" s="140"/>
      <c r="AO73" s="140"/>
    </row>
    <row r="74" spans="1:41" ht="60">
      <c r="A74">
        <v>70</v>
      </c>
      <c r="B74" s="142">
        <v>46201</v>
      </c>
      <c r="C74" s="160"/>
      <c r="D74" s="160" t="s">
        <v>41</v>
      </c>
      <c r="E74" s="160">
        <v>3589</v>
      </c>
      <c r="F74" s="134" t="s">
        <v>762</v>
      </c>
      <c r="G74" s="134" t="s">
        <v>2658</v>
      </c>
      <c r="H74" s="154" t="s">
        <v>2660</v>
      </c>
      <c r="I74" s="131">
        <v>1</v>
      </c>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c r="AJ74" s="131"/>
      <c r="AK74" s="131"/>
      <c r="AL74" s="131"/>
      <c r="AM74" s="131"/>
      <c r="AN74" s="131"/>
      <c r="AO74" s="131"/>
    </row>
    <row r="75" spans="1:41" ht="60">
      <c r="A75">
        <v>71</v>
      </c>
      <c r="B75" s="142">
        <v>46202</v>
      </c>
      <c r="C75" s="160" t="s">
        <v>41</v>
      </c>
      <c r="D75" s="160"/>
      <c r="E75" s="160"/>
      <c r="F75" s="134" t="s">
        <v>463</v>
      </c>
      <c r="G75" s="134" t="s">
        <v>2661</v>
      </c>
      <c r="H75" s="154" t="s">
        <v>2662</v>
      </c>
      <c r="I75" s="131"/>
      <c r="J75" s="131"/>
      <c r="K75" s="131"/>
      <c r="L75" s="131"/>
      <c r="M75" s="131"/>
      <c r="N75" s="131"/>
      <c r="O75" s="131"/>
      <c r="P75" s="131"/>
      <c r="Q75" s="131"/>
      <c r="R75" s="131"/>
      <c r="S75" s="131"/>
      <c r="T75" s="131"/>
      <c r="U75" s="131"/>
      <c r="V75" s="131"/>
      <c r="W75" s="131"/>
      <c r="X75" s="131">
        <v>1</v>
      </c>
      <c r="Y75" s="131"/>
      <c r="Z75" s="131"/>
      <c r="AA75" s="131"/>
      <c r="AB75" s="131"/>
      <c r="AC75" s="131"/>
      <c r="AD75" s="131"/>
      <c r="AE75" s="131"/>
      <c r="AF75" s="131"/>
      <c r="AG75" s="131"/>
      <c r="AH75" s="131"/>
      <c r="AI75" s="131"/>
      <c r="AJ75" s="131"/>
      <c r="AK75" s="131"/>
      <c r="AL75" s="131"/>
      <c r="AM75" s="131"/>
      <c r="AN75" s="131"/>
      <c r="AO75" s="131"/>
    </row>
    <row r="76" spans="1:41" ht="60.75">
      <c r="A76">
        <v>72</v>
      </c>
      <c r="B76" s="159">
        <v>46203</v>
      </c>
      <c r="C76" s="162"/>
      <c r="D76" s="162" t="s">
        <v>41</v>
      </c>
      <c r="E76" s="162" t="s">
        <v>2220</v>
      </c>
      <c r="F76" s="141" t="s">
        <v>807</v>
      </c>
      <c r="G76" s="141" t="s">
        <v>2663</v>
      </c>
      <c r="H76" s="156" t="s">
        <v>2664</v>
      </c>
      <c r="I76" s="140"/>
      <c r="J76" s="140"/>
      <c r="K76" s="140"/>
      <c r="L76" s="140"/>
      <c r="M76" s="140"/>
      <c r="N76" s="140"/>
      <c r="O76" s="140"/>
      <c r="P76" s="140"/>
      <c r="Q76" s="140"/>
      <c r="R76" s="140"/>
      <c r="S76" s="140"/>
      <c r="T76" s="140"/>
      <c r="U76" s="140"/>
      <c r="V76" s="140"/>
      <c r="W76" s="140"/>
      <c r="X76" s="140"/>
      <c r="Y76" s="140"/>
      <c r="Z76" s="140"/>
      <c r="AA76" s="140"/>
      <c r="AB76" s="140"/>
      <c r="AC76" s="140"/>
      <c r="AD76" s="131">
        <v>1</v>
      </c>
      <c r="AE76" s="140"/>
      <c r="AF76" s="140"/>
      <c r="AG76" s="140"/>
      <c r="AH76" s="140"/>
      <c r="AI76" s="140"/>
      <c r="AJ76" s="140"/>
      <c r="AK76" s="140"/>
      <c r="AL76" s="140"/>
      <c r="AM76" s="140"/>
      <c r="AN76" s="140"/>
      <c r="AO76" s="140"/>
    </row>
    <row r="77" spans="1:41">
      <c r="B77" s="123"/>
      <c r="C77" s="118"/>
      <c r="D77" s="118"/>
      <c r="E77" s="119"/>
      <c r="F77" s="120"/>
      <c r="G77" s="121"/>
      <c r="H77" s="122"/>
      <c r="I77" s="118">
        <f>SUM(I5:I76)</f>
        <v>22</v>
      </c>
      <c r="J77" s="118">
        <f>SUM(J28:J76)</f>
        <v>2</v>
      </c>
      <c r="K77" s="118"/>
      <c r="L77" s="118"/>
      <c r="M77" s="118">
        <f>SUM(M5:M76)</f>
        <v>1</v>
      </c>
      <c r="N77" s="118"/>
      <c r="O77" s="118"/>
      <c r="P77" s="118">
        <f>SUM(P5:P76)</f>
        <v>3</v>
      </c>
      <c r="Q77" s="118"/>
      <c r="R77" s="118">
        <f>SUM(R5:R76)</f>
        <v>1</v>
      </c>
      <c r="S77" s="118">
        <f>SUM(S5:S76)</f>
        <v>1</v>
      </c>
      <c r="T77" s="118"/>
      <c r="U77" s="118">
        <f>SUM(U5:U76)</f>
        <v>3</v>
      </c>
      <c r="V77" s="118">
        <f>SUM(V5:V76)</f>
        <v>1</v>
      </c>
      <c r="W77" s="118">
        <f>SUM(W5:W76)</f>
        <v>2</v>
      </c>
      <c r="X77" s="118">
        <f>SUM(X5:X76)</f>
        <v>3</v>
      </c>
      <c r="Y77" s="118"/>
      <c r="Z77" s="118"/>
      <c r="AA77" s="118">
        <f>SUM(AA5:AA76)</f>
        <v>3</v>
      </c>
      <c r="AB77" s="118">
        <f>SUM(AB5:AB76)</f>
        <v>9</v>
      </c>
      <c r="AC77" s="118"/>
      <c r="AD77" s="118">
        <f>SUM(AD5:AD76)</f>
        <v>11</v>
      </c>
      <c r="AE77" s="118"/>
      <c r="AF77" s="118"/>
      <c r="AG77" s="118"/>
      <c r="AH77" s="118"/>
      <c r="AI77" s="118">
        <f>SUM(AI5:AI76)</f>
        <v>2</v>
      </c>
      <c r="AJ77" s="118">
        <f>SUM(AJ5:AJ76)</f>
        <v>2</v>
      </c>
      <c r="AK77" s="118"/>
      <c r="AL77" s="118"/>
      <c r="AM77" s="118">
        <f>SUM(AM5:AM76)</f>
        <v>1</v>
      </c>
      <c r="AN77" s="118">
        <f>SUM(AN5:AN76)</f>
        <v>6</v>
      </c>
      <c r="AO77" s="118"/>
    </row>
    <row r="78" spans="1:41">
      <c r="C78" s="220"/>
      <c r="D78" s="220"/>
      <c r="E78" s="19"/>
      <c r="F78" s="20"/>
      <c r="G78" s="21"/>
      <c r="H78" s="22"/>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row>
    <row r="79" spans="1:41">
      <c r="B79" s="124" t="s">
        <v>2668</v>
      </c>
      <c r="C79" s="143"/>
      <c r="D79" s="125"/>
      <c r="E79" s="19"/>
      <c r="F79" s="221" t="s">
        <v>1153</v>
      </c>
      <c r="G79" s="221"/>
      <c r="H79" s="22"/>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row>
    <row r="80" spans="1:41" ht="24">
      <c r="B80" s="143"/>
      <c r="C80" s="143"/>
      <c r="D80" s="125"/>
      <c r="E80" s="19"/>
      <c r="F80" s="166" t="s">
        <v>1332</v>
      </c>
      <c r="G80" s="168">
        <f>+I77</f>
        <v>22</v>
      </c>
      <c r="H80" s="22"/>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row>
    <row r="81" spans="2:41">
      <c r="B81" s="143" t="s">
        <v>2670</v>
      </c>
      <c r="C81" s="143"/>
      <c r="D81" s="125"/>
      <c r="E81" s="19"/>
      <c r="F81" s="166" t="s">
        <v>6</v>
      </c>
      <c r="G81" s="168">
        <f>+J77+K77+L77+M77+N77</f>
        <v>3</v>
      </c>
      <c r="H81" s="22"/>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row>
    <row r="82" spans="2:41">
      <c r="B82" s="143" t="s">
        <v>2667</v>
      </c>
      <c r="C82" s="143"/>
      <c r="D82" s="125"/>
      <c r="E82" s="19"/>
      <c r="F82" s="166" t="s">
        <v>1333</v>
      </c>
      <c r="G82" s="168">
        <f>+O77+P77+Q77+R77+S77+T77+U77+V77+W77+X77+Y77+Z77+AA77+AB77</f>
        <v>26</v>
      </c>
      <c r="H82" s="22"/>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row>
    <row r="83" spans="2:41" ht="24">
      <c r="B83" s="124" t="s">
        <v>2669</v>
      </c>
      <c r="D83" s="125"/>
      <c r="E83" s="19"/>
      <c r="F83" s="166" t="s">
        <v>1334</v>
      </c>
      <c r="G83" s="168">
        <f>+AC77</f>
        <v>0</v>
      </c>
      <c r="H83" s="22"/>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row>
    <row r="84" spans="2:41">
      <c r="D84" s="24"/>
      <c r="E84" s="19"/>
      <c r="F84" s="166" t="s">
        <v>9</v>
      </c>
      <c r="G84" s="168">
        <f>+AD77</f>
        <v>11</v>
      </c>
      <c r="H84" s="22"/>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row>
    <row r="85" spans="2:41" ht="24">
      <c r="D85" s="24"/>
      <c r="E85" s="19"/>
      <c r="F85" s="166" t="s">
        <v>1335</v>
      </c>
      <c r="G85" s="168">
        <f>+AE77+AF77+AG77+AH77</f>
        <v>0</v>
      </c>
      <c r="H85" s="22"/>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row>
    <row r="86" spans="2:41" ht="24">
      <c r="D86" s="24"/>
      <c r="E86" s="19"/>
      <c r="F86" s="166" t="s">
        <v>11</v>
      </c>
      <c r="G86" s="168">
        <f>+AH77+AI77+AJ77+AK77+AL77+AM77+AN77</f>
        <v>11</v>
      </c>
      <c r="H86" s="22"/>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row>
    <row r="87" spans="2:41">
      <c r="D87" s="24"/>
      <c r="E87" s="19"/>
      <c r="F87" s="167" t="s">
        <v>658</v>
      </c>
      <c r="G87" s="167">
        <f>SUM(G80:G86)</f>
        <v>73</v>
      </c>
      <c r="H87" s="22"/>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row>
    <row r="88" spans="2:41">
      <c r="D88" s="24"/>
      <c r="E88" s="19"/>
      <c r="H88" s="22"/>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row>
    <row r="89" spans="2:41">
      <c r="D89" s="24"/>
      <c r="E89" s="19"/>
      <c r="H89" s="22"/>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row>
    <row r="90" spans="2:41" ht="15" customHeight="1">
      <c r="B90" s="18"/>
      <c r="C90" s="24"/>
      <c r="D90" s="24"/>
      <c r="E90" s="19"/>
      <c r="H90" s="22"/>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row>
    <row r="91" spans="2:41">
      <c r="B91" s="18"/>
      <c r="C91" s="24"/>
      <c r="D91" s="24"/>
      <c r="E91" s="19"/>
      <c r="H91" s="22"/>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row>
    <row r="92" spans="2:41">
      <c r="B92" s="18"/>
      <c r="C92" s="24"/>
      <c r="D92" s="24"/>
      <c r="E92" s="19"/>
      <c r="H92" s="22"/>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row>
    <row r="93" spans="2:41">
      <c r="B93" s="18"/>
    </row>
  </sheetData>
  <mergeCells count="17">
    <mergeCell ref="H3:H4"/>
    <mergeCell ref="B1:AO1"/>
    <mergeCell ref="B2:AO2"/>
    <mergeCell ref="AO3:AO4"/>
    <mergeCell ref="C78:D78"/>
    <mergeCell ref="F79:G79"/>
    <mergeCell ref="J3:N3"/>
    <mergeCell ref="O3:AB3"/>
    <mergeCell ref="AC3:AC4"/>
    <mergeCell ref="AD3:AD4"/>
    <mergeCell ref="AE3:AH3"/>
    <mergeCell ref="AI3:AN3"/>
    <mergeCell ref="I3:I4"/>
    <mergeCell ref="B3:B4"/>
    <mergeCell ref="E3:E4"/>
    <mergeCell ref="F3:F4"/>
    <mergeCell ref="G3:G4"/>
  </mergeCell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N61"/>
  <sheetViews>
    <sheetView topLeftCell="A34" workbookViewId="0">
      <selection sqref="A1:A2"/>
    </sheetView>
  </sheetViews>
  <sheetFormatPr baseColWidth="10" defaultRowHeight="15"/>
  <cols>
    <col min="1" max="1" width="5.85546875" bestFit="1" customWidth="1"/>
    <col min="2" max="2" width="4.5703125" customWidth="1"/>
    <col min="3" max="4" width="4.140625" customWidth="1"/>
    <col min="5" max="5" width="3.5703125" customWidth="1"/>
    <col min="6" max="6" width="4.28515625" customWidth="1"/>
    <col min="7" max="7" width="14.42578125" customWidth="1"/>
    <col min="8" max="8" width="4.85546875" customWidth="1"/>
    <col min="9" max="9" width="2.28515625" customWidth="1"/>
    <col min="10" max="10" width="3.28515625" customWidth="1"/>
    <col min="11" max="11" width="3.140625" customWidth="1"/>
    <col min="12" max="12" width="3.5703125" customWidth="1"/>
    <col min="13" max="13" width="2.85546875" customWidth="1"/>
    <col min="14" max="14" width="3" customWidth="1"/>
    <col min="15" max="15" width="3.140625" customWidth="1"/>
    <col min="16" max="16" width="3.7109375" customWidth="1"/>
    <col min="17" max="17" width="3.42578125" customWidth="1"/>
    <col min="18" max="18" width="2.5703125" customWidth="1"/>
    <col min="19" max="19" width="3.5703125" customWidth="1"/>
    <col min="20" max="20" width="2.85546875" customWidth="1"/>
    <col min="21" max="21" width="3.5703125" customWidth="1"/>
    <col min="22" max="22" width="3.7109375" customWidth="1"/>
    <col min="23" max="24" width="3.28515625" customWidth="1"/>
    <col min="25" max="25" width="5" customWidth="1"/>
    <col min="26" max="26" width="3.5703125" customWidth="1"/>
    <col min="27" max="27" width="3.140625" customWidth="1"/>
    <col min="28" max="28" width="3" customWidth="1"/>
    <col min="29" max="29" width="4.28515625" customWidth="1"/>
    <col min="30" max="30" width="4" customWidth="1"/>
    <col min="31" max="31" width="3.42578125" customWidth="1"/>
    <col min="32" max="32" width="3.5703125" customWidth="1"/>
    <col min="33" max="33" width="3.28515625" customWidth="1"/>
    <col min="34" max="34" width="3.5703125" customWidth="1"/>
    <col min="35" max="35" width="2.42578125" customWidth="1"/>
    <col min="36" max="36" width="3" customWidth="1"/>
    <col min="37" max="37" width="2.7109375" customWidth="1"/>
    <col min="38" max="38" width="3.7109375" customWidth="1"/>
    <col min="39" max="39" width="4" customWidth="1"/>
    <col min="40" max="40" width="3.42578125" customWidth="1"/>
  </cols>
  <sheetData>
    <row r="1" spans="1:40" ht="54.75" thickBot="1">
      <c r="A1" s="239" t="s">
        <v>1426</v>
      </c>
      <c r="B1" s="115" t="s">
        <v>2526</v>
      </c>
      <c r="C1" s="114"/>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90">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c r="A3" s="113"/>
      <c r="B3" s="5"/>
      <c r="C3" s="5"/>
      <c r="D3" s="5"/>
      <c r="E3" s="5"/>
      <c r="F3" s="7"/>
      <c r="G3" s="5"/>
      <c r="H3" s="5"/>
      <c r="I3" s="5"/>
      <c r="J3" s="5"/>
      <c r="K3" s="5"/>
      <c r="L3" s="5"/>
      <c r="M3" s="5"/>
      <c r="N3" s="5"/>
      <c r="O3" s="5"/>
      <c r="P3" s="5"/>
      <c r="Q3" s="5"/>
      <c r="R3" s="5"/>
      <c r="S3" s="5"/>
      <c r="T3" s="5"/>
      <c r="U3" s="5"/>
      <c r="V3" s="5"/>
      <c r="W3" s="5"/>
      <c r="X3" s="5"/>
      <c r="Y3" s="5"/>
      <c r="Z3" s="5"/>
      <c r="AA3" s="5"/>
      <c r="AB3" s="8"/>
      <c r="AC3" s="5"/>
      <c r="AD3" s="5"/>
      <c r="AE3" s="5"/>
      <c r="AF3" s="5"/>
      <c r="AG3" s="5"/>
      <c r="AH3" s="5"/>
      <c r="AI3" s="5"/>
      <c r="AJ3" s="5"/>
      <c r="AK3" s="5"/>
      <c r="AL3" s="5"/>
      <c r="AM3" s="5"/>
      <c r="AN3" s="7"/>
    </row>
    <row r="4" spans="1:40">
      <c r="A4" s="113"/>
      <c r="B4" s="5"/>
      <c r="C4" s="5"/>
      <c r="D4" s="5"/>
      <c r="E4" s="6"/>
      <c r="F4" s="7"/>
      <c r="G4" s="116"/>
      <c r="H4" s="5"/>
      <c r="I4" s="5"/>
      <c r="J4" s="5"/>
      <c r="K4" s="5"/>
      <c r="L4" s="5"/>
      <c r="M4" s="5"/>
      <c r="N4" s="5"/>
      <c r="O4" s="5"/>
      <c r="P4" s="5"/>
      <c r="Q4" s="5"/>
      <c r="R4" s="5"/>
      <c r="S4" s="5"/>
      <c r="T4" s="5"/>
      <c r="U4" s="5"/>
      <c r="V4" s="5"/>
      <c r="W4" s="5"/>
      <c r="X4" s="5"/>
      <c r="Y4" s="5"/>
      <c r="Z4" s="5"/>
      <c r="AA4" s="5"/>
      <c r="AB4" s="8"/>
      <c r="AC4" s="5"/>
      <c r="AD4" s="5"/>
      <c r="AE4" s="5"/>
      <c r="AF4" s="5"/>
      <c r="AG4" s="5"/>
      <c r="AH4" s="5"/>
      <c r="AI4" s="5"/>
      <c r="AJ4" s="5"/>
      <c r="AK4" s="5"/>
      <c r="AL4" s="5"/>
      <c r="AM4" s="5"/>
      <c r="AN4" s="7"/>
    </row>
    <row r="5" spans="1:40">
      <c r="A5" s="113"/>
      <c r="B5" s="5"/>
      <c r="C5" s="5"/>
      <c r="D5" s="5"/>
      <c r="E5" s="6"/>
      <c r="F5" s="7"/>
      <c r="G5" s="7"/>
      <c r="H5" s="5"/>
      <c r="I5" s="5"/>
      <c r="J5" s="5"/>
      <c r="K5" s="5"/>
      <c r="L5" s="5"/>
      <c r="M5" s="5"/>
      <c r="N5" s="5"/>
      <c r="O5" s="5"/>
      <c r="P5" s="5"/>
      <c r="Q5" s="5"/>
      <c r="R5" s="5"/>
      <c r="S5" s="5"/>
      <c r="T5" s="5"/>
      <c r="U5" s="5"/>
      <c r="V5" s="5"/>
      <c r="W5" s="5"/>
      <c r="X5" s="5"/>
      <c r="Y5" s="5"/>
      <c r="Z5" s="5"/>
      <c r="AA5" s="5"/>
      <c r="AB5" s="8"/>
      <c r="AC5" s="5"/>
      <c r="AD5" s="5"/>
      <c r="AE5" s="5"/>
      <c r="AF5" s="5"/>
      <c r="AG5" s="5"/>
      <c r="AH5" s="5" t="s">
        <v>41</v>
      </c>
      <c r="AI5" s="5"/>
      <c r="AJ5" s="5"/>
      <c r="AK5" s="5"/>
      <c r="AL5" s="5"/>
      <c r="AM5" s="5"/>
      <c r="AN5" s="7"/>
    </row>
    <row r="6" spans="1:40">
      <c r="A6" s="113"/>
      <c r="B6" s="5"/>
      <c r="C6" s="5"/>
      <c r="D6" s="5"/>
      <c r="E6" s="6"/>
      <c r="F6" s="78"/>
      <c r="G6" s="7"/>
      <c r="H6" s="5"/>
      <c r="I6" s="5"/>
      <c r="J6" s="5"/>
      <c r="K6" s="5"/>
      <c r="L6" s="5"/>
      <c r="M6" s="5"/>
      <c r="N6" s="5"/>
      <c r="O6" s="5"/>
      <c r="P6" s="5"/>
      <c r="Q6" s="5"/>
      <c r="R6" s="5"/>
      <c r="S6" s="5"/>
      <c r="T6" s="5"/>
      <c r="U6" s="5"/>
      <c r="V6" s="5"/>
      <c r="W6" s="5"/>
      <c r="X6" s="5"/>
      <c r="Y6" s="5"/>
      <c r="Z6" s="5"/>
      <c r="AA6" s="5"/>
      <c r="AB6" s="8"/>
      <c r="AC6" s="5"/>
      <c r="AD6" s="5"/>
      <c r="AE6" s="5"/>
      <c r="AF6" s="5"/>
      <c r="AG6" s="5"/>
      <c r="AH6" s="5" t="s">
        <v>94</v>
      </c>
      <c r="AI6" s="5"/>
      <c r="AJ6" s="5"/>
      <c r="AK6" s="5"/>
      <c r="AL6" s="5"/>
      <c r="AM6" s="5"/>
      <c r="AN6" s="7"/>
    </row>
    <row r="7" spans="1:40">
      <c r="A7" s="113"/>
      <c r="B7" s="5"/>
      <c r="C7" s="5"/>
      <c r="D7" s="5"/>
      <c r="E7" s="6"/>
      <c r="F7" s="5"/>
      <c r="G7" s="117"/>
      <c r="H7" s="5"/>
      <c r="I7" s="5"/>
      <c r="J7" s="5"/>
      <c r="K7" s="5"/>
      <c r="L7" s="5"/>
      <c r="M7" s="5"/>
      <c r="N7" s="5"/>
      <c r="O7" s="5"/>
      <c r="P7" s="5"/>
      <c r="Q7" s="5"/>
      <c r="R7" s="5"/>
      <c r="S7" s="5"/>
      <c r="T7" s="5"/>
      <c r="U7" s="5"/>
      <c r="V7" s="5"/>
      <c r="W7" s="5"/>
      <c r="X7" s="5"/>
      <c r="Y7" s="5"/>
      <c r="Z7" s="5"/>
      <c r="AA7" s="5"/>
      <c r="AB7" s="8"/>
      <c r="AC7" s="5" t="s">
        <v>94</v>
      </c>
      <c r="AD7" s="5"/>
      <c r="AE7" s="5"/>
      <c r="AF7" s="5"/>
      <c r="AG7" s="5"/>
      <c r="AH7" s="5"/>
      <c r="AI7" s="5"/>
      <c r="AJ7" s="5"/>
      <c r="AK7" s="5"/>
      <c r="AL7" s="5"/>
      <c r="AM7" s="5"/>
      <c r="AN7" s="7"/>
    </row>
    <row r="8" spans="1:40">
      <c r="A8" s="113"/>
      <c r="B8" s="5"/>
      <c r="C8" s="5"/>
      <c r="D8" s="5"/>
      <c r="E8" s="6"/>
      <c r="F8" s="5"/>
      <c r="G8" s="5"/>
      <c r="H8" s="5"/>
      <c r="I8" s="5"/>
      <c r="J8" s="5"/>
      <c r="K8" s="5"/>
      <c r="L8" s="5"/>
      <c r="M8" s="5"/>
      <c r="N8" s="5"/>
      <c r="O8" s="5"/>
      <c r="P8" s="5"/>
      <c r="Q8" s="5"/>
      <c r="R8" s="5"/>
      <c r="S8" s="5"/>
      <c r="T8" s="5"/>
      <c r="U8" s="5"/>
      <c r="V8" s="5"/>
      <c r="W8" s="5"/>
      <c r="X8" s="5"/>
      <c r="Y8" s="5"/>
      <c r="Z8" s="5" t="s">
        <v>41</v>
      </c>
      <c r="AA8" s="5"/>
      <c r="AB8" s="8"/>
      <c r="AC8" s="5"/>
      <c r="AD8" s="5"/>
      <c r="AE8" s="5"/>
      <c r="AF8" s="5"/>
      <c r="AG8" s="5"/>
      <c r="AH8" s="5"/>
      <c r="AI8" s="5"/>
      <c r="AJ8" s="5"/>
      <c r="AK8" s="5"/>
      <c r="AL8" s="5"/>
      <c r="AM8" s="5"/>
      <c r="AN8" s="7"/>
    </row>
    <row r="9" spans="1:40">
      <c r="A9" s="113"/>
      <c r="B9" s="5"/>
      <c r="C9" s="5"/>
      <c r="D9" s="5"/>
      <c r="E9" s="6"/>
      <c r="F9" s="5"/>
      <c r="G9" s="43"/>
      <c r="H9" s="5"/>
      <c r="I9" s="5"/>
      <c r="J9" s="5"/>
      <c r="K9" s="5"/>
      <c r="L9" s="5"/>
      <c r="M9" s="5"/>
      <c r="N9" s="5"/>
      <c r="O9" s="5"/>
      <c r="P9" s="5"/>
      <c r="Q9" s="5"/>
      <c r="R9" s="5"/>
      <c r="S9" s="5"/>
      <c r="T9" s="5"/>
      <c r="U9" s="5"/>
      <c r="V9" s="5"/>
      <c r="W9" s="5"/>
      <c r="X9" s="5"/>
      <c r="Y9" s="5"/>
      <c r="Z9" s="5"/>
      <c r="AA9" s="5" t="s">
        <v>41</v>
      </c>
      <c r="AB9" s="8"/>
      <c r="AC9" s="5"/>
      <c r="AD9" s="5"/>
      <c r="AE9" s="5"/>
      <c r="AF9" s="5"/>
      <c r="AG9" s="5"/>
      <c r="AH9" s="5"/>
      <c r="AI9" s="5"/>
      <c r="AJ9" s="5"/>
      <c r="AK9" s="5"/>
      <c r="AL9" s="5"/>
      <c r="AM9" s="5"/>
      <c r="AN9" s="7"/>
    </row>
    <row r="10" spans="1:40">
      <c r="A10" s="113"/>
      <c r="B10" s="5"/>
      <c r="C10" s="5"/>
      <c r="D10" s="5"/>
      <c r="E10" s="6"/>
      <c r="F10" s="7"/>
      <c r="G10" s="43"/>
      <c r="H10" s="5"/>
      <c r="I10" s="5"/>
      <c r="J10" s="5"/>
      <c r="K10" s="5"/>
      <c r="L10" s="5"/>
      <c r="M10" s="5"/>
      <c r="N10" s="5"/>
      <c r="O10" s="5"/>
      <c r="P10" s="5"/>
      <c r="Q10" s="5"/>
      <c r="R10" s="5"/>
      <c r="S10" s="5"/>
      <c r="T10" s="5"/>
      <c r="U10" s="5"/>
      <c r="V10" s="5"/>
      <c r="W10" s="5"/>
      <c r="X10" s="5"/>
      <c r="Y10" s="5"/>
      <c r="Z10" s="5"/>
      <c r="AA10" s="5" t="s">
        <v>41</v>
      </c>
      <c r="AB10" s="8"/>
      <c r="AC10" s="5"/>
      <c r="AD10" s="5"/>
      <c r="AE10" s="5"/>
      <c r="AF10" s="5"/>
      <c r="AG10" s="5"/>
      <c r="AH10" s="5"/>
      <c r="AI10" s="5"/>
      <c r="AJ10" s="5"/>
      <c r="AK10" s="5"/>
      <c r="AL10" s="5"/>
      <c r="AM10" s="5"/>
      <c r="AN10" s="7"/>
    </row>
    <row r="11" spans="1:40">
      <c r="A11" s="113"/>
      <c r="B11" s="5"/>
      <c r="C11" s="5"/>
      <c r="D11" s="5"/>
      <c r="E11" s="6"/>
      <c r="F11" s="7"/>
      <c r="G11" s="43"/>
      <c r="H11" s="5"/>
      <c r="I11" s="5"/>
      <c r="J11" s="5"/>
      <c r="K11" s="5"/>
      <c r="L11" s="5"/>
      <c r="M11" s="5"/>
      <c r="N11" s="5"/>
      <c r="O11" s="5"/>
      <c r="P11" s="5"/>
      <c r="Q11" s="5"/>
      <c r="R11" s="5"/>
      <c r="S11" s="5"/>
      <c r="T11" s="5"/>
      <c r="U11" s="5"/>
      <c r="V11" s="5"/>
      <c r="W11" s="5"/>
      <c r="X11" s="5"/>
      <c r="Y11" s="5"/>
      <c r="Z11" s="5"/>
      <c r="AA11" s="5"/>
      <c r="AB11" s="8"/>
      <c r="AC11" s="5" t="s">
        <v>41</v>
      </c>
      <c r="AD11" s="5"/>
      <c r="AE11" s="5"/>
      <c r="AF11" s="5"/>
      <c r="AG11" s="5"/>
      <c r="AH11" s="5"/>
      <c r="AI11" s="5"/>
      <c r="AJ11" s="5"/>
      <c r="AK11" s="5"/>
      <c r="AL11" s="5"/>
      <c r="AM11" s="5"/>
      <c r="AN11" s="7"/>
    </row>
    <row r="12" spans="1:40">
      <c r="A12" s="113"/>
      <c r="B12" s="5"/>
      <c r="C12" s="5"/>
      <c r="D12" s="5"/>
      <c r="E12" s="6"/>
      <c r="F12" s="7"/>
      <c r="G12" s="5"/>
      <c r="H12" s="5"/>
      <c r="I12" s="5"/>
      <c r="J12" s="5"/>
      <c r="K12" s="5"/>
      <c r="L12" s="5"/>
      <c r="M12" s="5"/>
      <c r="N12" s="5"/>
      <c r="O12" s="5"/>
      <c r="P12" s="5"/>
      <c r="Q12" s="5"/>
      <c r="R12" s="5"/>
      <c r="S12" s="5"/>
      <c r="T12" s="5"/>
      <c r="U12" s="5"/>
      <c r="V12" s="5"/>
      <c r="W12" s="5"/>
      <c r="X12" s="5"/>
      <c r="Y12" s="5"/>
      <c r="Z12" s="5"/>
      <c r="AA12" s="5"/>
      <c r="AB12" s="8"/>
      <c r="AC12" s="5"/>
      <c r="AD12" s="5"/>
      <c r="AE12" s="5"/>
      <c r="AF12" s="5"/>
      <c r="AG12" s="5"/>
      <c r="AH12" s="5"/>
      <c r="AI12" s="5"/>
      <c r="AJ12" s="5"/>
      <c r="AK12" s="5"/>
      <c r="AL12" s="5"/>
      <c r="AM12" s="5"/>
      <c r="AN12" s="7"/>
    </row>
    <row r="13" spans="1:40">
      <c r="A13" s="113"/>
      <c r="B13" s="5"/>
      <c r="C13" s="5"/>
      <c r="D13" s="5"/>
      <c r="E13" s="6"/>
      <c r="F13" s="7"/>
      <c r="G13" s="5"/>
      <c r="H13" s="5"/>
      <c r="I13" s="5"/>
      <c r="J13" s="5"/>
      <c r="K13" s="5"/>
      <c r="L13" s="5"/>
      <c r="M13" s="5"/>
      <c r="N13" s="5"/>
      <c r="O13" s="5"/>
      <c r="P13" s="5"/>
      <c r="Q13" s="5"/>
      <c r="R13" s="5"/>
      <c r="S13" s="5"/>
      <c r="T13" s="5"/>
      <c r="U13" s="5"/>
      <c r="V13" s="5"/>
      <c r="W13" s="5"/>
      <c r="X13" s="5"/>
      <c r="Y13" s="5"/>
      <c r="Z13" s="5"/>
      <c r="AA13" s="5"/>
      <c r="AB13" s="8"/>
      <c r="AC13" s="5"/>
      <c r="AD13" s="5"/>
      <c r="AE13" s="5"/>
      <c r="AF13" s="5"/>
      <c r="AG13" s="5"/>
      <c r="AH13" s="5"/>
      <c r="AI13" s="5"/>
      <c r="AJ13" s="5"/>
      <c r="AK13" s="5"/>
      <c r="AL13" s="5"/>
      <c r="AM13" s="5"/>
      <c r="AN13" s="7"/>
    </row>
    <row r="14" spans="1:40">
      <c r="A14" s="113"/>
      <c r="B14" s="5"/>
      <c r="C14" s="5"/>
      <c r="D14" s="5"/>
      <c r="E14" s="6"/>
      <c r="F14" s="7"/>
      <c r="G14" s="5"/>
      <c r="H14" s="5"/>
      <c r="I14" s="5"/>
      <c r="J14" s="5"/>
      <c r="K14" s="5"/>
      <c r="L14" s="5"/>
      <c r="M14" s="5"/>
      <c r="N14" s="5"/>
      <c r="O14" s="5"/>
      <c r="P14" s="5"/>
      <c r="Q14" s="5"/>
      <c r="R14" s="5"/>
      <c r="S14" s="5"/>
      <c r="T14" s="5"/>
      <c r="U14" s="5"/>
      <c r="V14" s="5"/>
      <c r="W14" s="5"/>
      <c r="X14" s="5"/>
      <c r="Y14" s="5"/>
      <c r="Z14" s="5"/>
      <c r="AA14" s="5"/>
      <c r="AB14" s="8"/>
      <c r="AC14" s="5" t="s">
        <v>41</v>
      </c>
      <c r="AD14" s="5"/>
      <c r="AE14" s="5"/>
      <c r="AF14" s="5"/>
      <c r="AG14" s="5"/>
      <c r="AH14" s="5"/>
      <c r="AI14" s="5"/>
      <c r="AJ14" s="5"/>
      <c r="AK14" s="5"/>
      <c r="AL14" s="5"/>
      <c r="AM14" s="5"/>
      <c r="AN14" s="7"/>
    </row>
    <row r="15" spans="1:40">
      <c r="A15" s="113"/>
      <c r="B15" s="5"/>
      <c r="C15" s="5"/>
      <c r="D15" s="5"/>
      <c r="E15" s="6"/>
      <c r="F15" s="7"/>
      <c r="G15" s="5"/>
      <c r="H15" s="5"/>
      <c r="I15" s="5"/>
      <c r="J15" s="5"/>
      <c r="K15" s="5"/>
      <c r="L15" s="5"/>
      <c r="M15" s="5"/>
      <c r="N15" s="5"/>
      <c r="O15" s="5"/>
      <c r="P15" s="5"/>
      <c r="Q15" s="5"/>
      <c r="R15" s="5"/>
      <c r="S15" s="5"/>
      <c r="T15" s="5"/>
      <c r="U15" s="5"/>
      <c r="V15" s="5"/>
      <c r="W15" s="5"/>
      <c r="X15" s="5"/>
      <c r="Y15" s="5"/>
      <c r="Z15" s="5"/>
      <c r="AA15" s="5"/>
      <c r="AB15" s="8"/>
      <c r="AC15" s="5"/>
      <c r="AD15" s="5"/>
      <c r="AE15" s="5"/>
      <c r="AF15" s="5"/>
      <c r="AG15" s="5"/>
      <c r="AH15" s="5"/>
      <c r="AI15" s="5"/>
      <c r="AJ15" s="5"/>
      <c r="AK15" s="5"/>
      <c r="AL15" s="5"/>
      <c r="AM15" s="5"/>
      <c r="AN15" s="7"/>
    </row>
    <row r="16" spans="1:40">
      <c r="A16" s="113"/>
      <c r="B16" s="5"/>
      <c r="C16" s="5"/>
      <c r="D16" s="5"/>
      <c r="E16" s="6"/>
      <c r="F16" s="7"/>
      <c r="G16" s="7"/>
      <c r="H16" s="5"/>
      <c r="I16" s="5"/>
      <c r="J16" s="5"/>
      <c r="K16" s="5"/>
      <c r="L16" s="5"/>
      <c r="M16" s="5"/>
      <c r="N16" s="5"/>
      <c r="O16" s="5"/>
      <c r="P16" s="5"/>
      <c r="Q16" s="5"/>
      <c r="R16" s="5"/>
      <c r="S16" s="5"/>
      <c r="T16" s="5"/>
      <c r="U16" s="5"/>
      <c r="V16" s="5"/>
      <c r="W16" s="5"/>
      <c r="X16" s="5"/>
      <c r="Y16" s="5"/>
      <c r="Z16" s="5"/>
      <c r="AA16" s="5"/>
      <c r="AB16" s="8"/>
      <c r="AC16" s="5"/>
      <c r="AD16" s="5"/>
      <c r="AE16" s="5"/>
      <c r="AF16" s="5"/>
      <c r="AG16" s="5"/>
      <c r="AH16" s="5"/>
      <c r="AI16" s="5"/>
      <c r="AJ16" s="5"/>
      <c r="AK16" s="5"/>
      <c r="AL16" s="5"/>
      <c r="AM16" s="5" t="s">
        <v>41</v>
      </c>
      <c r="AN16" s="7"/>
    </row>
    <row r="17" spans="1:40">
      <c r="A17" s="113"/>
      <c r="B17" s="5"/>
      <c r="C17" s="5"/>
      <c r="D17" s="5"/>
      <c r="E17" s="6"/>
      <c r="F17" s="7"/>
      <c r="G17" s="7"/>
      <c r="H17" s="5"/>
      <c r="I17" s="5"/>
      <c r="J17" s="5"/>
      <c r="K17" s="5"/>
      <c r="L17" s="5"/>
      <c r="M17" s="5"/>
      <c r="N17" s="5"/>
      <c r="O17" s="5"/>
      <c r="P17" s="5"/>
      <c r="Q17" s="5"/>
      <c r="R17" s="5"/>
      <c r="S17" s="5"/>
      <c r="T17" s="5"/>
      <c r="U17" s="5"/>
      <c r="V17" s="5"/>
      <c r="W17" s="5"/>
      <c r="X17" s="5"/>
      <c r="Y17" s="5"/>
      <c r="Z17" s="5"/>
      <c r="AA17" s="5"/>
      <c r="AB17" s="8"/>
      <c r="AC17" s="5"/>
      <c r="AD17" s="5"/>
      <c r="AE17" s="5"/>
      <c r="AF17" s="5"/>
      <c r="AG17" s="5"/>
      <c r="AH17" s="5"/>
      <c r="AI17" s="5"/>
      <c r="AJ17" s="5"/>
      <c r="AK17" s="5"/>
      <c r="AL17" s="5" t="s">
        <v>41</v>
      </c>
      <c r="AM17" s="5"/>
      <c r="AN17" s="7"/>
    </row>
    <row r="18" spans="1:40">
      <c r="A18" s="113"/>
      <c r="B18" s="5"/>
      <c r="C18" s="5"/>
      <c r="D18" s="5"/>
      <c r="E18" s="6"/>
      <c r="F18" s="7"/>
      <c r="G18" s="7"/>
      <c r="H18" s="5"/>
      <c r="I18" s="5"/>
      <c r="J18" s="5"/>
      <c r="K18" s="5"/>
      <c r="L18" s="5"/>
      <c r="M18" s="5"/>
      <c r="N18" s="5"/>
      <c r="O18" s="5"/>
      <c r="P18" s="5"/>
      <c r="Q18" s="5"/>
      <c r="R18" s="5"/>
      <c r="S18" s="5"/>
      <c r="T18" s="5"/>
      <c r="U18" s="5"/>
      <c r="V18" s="5"/>
      <c r="W18" s="5"/>
      <c r="X18" s="5"/>
      <c r="Y18" s="5"/>
      <c r="Z18" s="5"/>
      <c r="AA18" s="5"/>
      <c r="AB18" s="8"/>
      <c r="AC18" s="5"/>
      <c r="AD18" s="5"/>
      <c r="AE18" s="5"/>
      <c r="AF18" s="5"/>
      <c r="AG18" s="5"/>
      <c r="AH18" s="5"/>
      <c r="AI18" s="5"/>
      <c r="AJ18" s="5"/>
      <c r="AK18" s="5"/>
      <c r="AL18" s="5"/>
      <c r="AM18" s="5" t="s">
        <v>41</v>
      </c>
      <c r="AN18" s="7"/>
    </row>
    <row r="19" spans="1:40">
      <c r="A19" s="113"/>
      <c r="B19" s="5"/>
      <c r="C19" s="5"/>
      <c r="D19" s="5"/>
      <c r="E19" s="6"/>
      <c r="F19" s="7"/>
      <c r="G19" s="7"/>
      <c r="H19" s="5"/>
      <c r="I19" s="5"/>
      <c r="J19" s="5"/>
      <c r="K19" s="5"/>
      <c r="L19" s="5"/>
      <c r="M19" s="5"/>
      <c r="N19" s="5"/>
      <c r="O19" s="5"/>
      <c r="P19" s="5"/>
      <c r="Q19" s="5"/>
      <c r="R19" s="5"/>
      <c r="S19" s="5"/>
      <c r="T19" s="5"/>
      <c r="U19" s="5"/>
      <c r="V19" s="5"/>
      <c r="W19" s="5"/>
      <c r="X19" s="5"/>
      <c r="Y19" s="5"/>
      <c r="Z19" s="5"/>
      <c r="AA19" s="5"/>
      <c r="AB19" s="8"/>
      <c r="AC19" s="5"/>
      <c r="AD19" s="5"/>
      <c r="AE19" s="5"/>
      <c r="AF19" s="5"/>
      <c r="AG19" s="5"/>
      <c r="AH19" s="5"/>
      <c r="AI19" s="5"/>
      <c r="AJ19" s="5"/>
      <c r="AK19" s="5"/>
      <c r="AL19" s="5"/>
      <c r="AM19" s="5"/>
      <c r="AN19" s="7"/>
    </row>
    <row r="20" spans="1:40">
      <c r="A20" s="113"/>
      <c r="B20" s="5"/>
      <c r="C20" s="5"/>
      <c r="D20" s="5"/>
      <c r="E20" s="6"/>
      <c r="F20" s="7"/>
      <c r="G20" s="7"/>
      <c r="H20" s="5"/>
      <c r="I20" s="5"/>
      <c r="J20" s="5"/>
      <c r="K20" s="5"/>
      <c r="L20" s="5"/>
      <c r="M20" s="5"/>
      <c r="N20" s="5"/>
      <c r="O20" s="5"/>
      <c r="P20" s="5"/>
      <c r="Q20" s="5"/>
      <c r="R20" s="5"/>
      <c r="S20" s="5"/>
      <c r="T20" s="5"/>
      <c r="U20" s="5"/>
      <c r="V20" s="5"/>
      <c r="W20" s="5"/>
      <c r="X20" s="5"/>
      <c r="Y20" s="5"/>
      <c r="Z20" s="5"/>
      <c r="AA20" s="5"/>
      <c r="AB20" s="8"/>
      <c r="AC20" s="5" t="s">
        <v>41</v>
      </c>
      <c r="AD20" s="5"/>
      <c r="AE20" s="5"/>
      <c r="AF20" s="5"/>
      <c r="AG20" s="5"/>
      <c r="AH20" s="5"/>
      <c r="AI20" s="5"/>
      <c r="AJ20" s="5"/>
      <c r="AK20" s="5"/>
      <c r="AL20" s="5"/>
      <c r="AM20" s="5"/>
      <c r="AN20" s="7"/>
    </row>
    <row r="21" spans="1:40">
      <c r="A21" s="113"/>
      <c r="B21" s="5"/>
      <c r="C21" s="5"/>
      <c r="D21" s="5"/>
      <c r="E21" s="6"/>
      <c r="F21" s="7"/>
      <c r="G21" s="7"/>
      <c r="H21" s="5"/>
      <c r="I21" s="5"/>
      <c r="J21" s="5"/>
      <c r="K21" s="5"/>
      <c r="L21" s="5"/>
      <c r="M21" s="5"/>
      <c r="N21" s="5"/>
      <c r="O21" s="5"/>
      <c r="P21" s="5"/>
      <c r="Q21" s="5"/>
      <c r="R21" s="5"/>
      <c r="S21" s="5"/>
      <c r="T21" s="5"/>
      <c r="U21" s="5"/>
      <c r="V21" s="5"/>
      <c r="W21" s="5"/>
      <c r="X21" s="5"/>
      <c r="Y21" s="5"/>
      <c r="Z21" s="5"/>
      <c r="AA21" s="5"/>
      <c r="AB21" s="8"/>
      <c r="AC21" s="5"/>
      <c r="AD21" s="5"/>
      <c r="AE21" s="5"/>
      <c r="AF21" s="5"/>
      <c r="AG21" s="5"/>
      <c r="AH21" s="5"/>
      <c r="AI21" s="5"/>
      <c r="AJ21" s="5"/>
      <c r="AK21" s="5"/>
      <c r="AL21" s="5"/>
      <c r="AM21" s="5"/>
      <c r="AN21" s="7"/>
    </row>
    <row r="22" spans="1:40">
      <c r="A22" s="113"/>
      <c r="B22" s="5"/>
      <c r="C22" s="5"/>
      <c r="D22" s="5"/>
      <c r="E22" s="6"/>
      <c r="F22" s="7"/>
      <c r="G22" s="7"/>
      <c r="H22" s="5"/>
      <c r="I22" s="5"/>
      <c r="J22" s="5"/>
      <c r="K22" s="5"/>
      <c r="L22" s="5"/>
      <c r="M22" s="5"/>
      <c r="N22" s="5"/>
      <c r="O22" s="5"/>
      <c r="P22" s="5"/>
      <c r="Q22" s="5"/>
      <c r="R22" s="5"/>
      <c r="S22" s="5"/>
      <c r="T22" s="5"/>
      <c r="U22" s="5"/>
      <c r="V22" s="5"/>
      <c r="W22" s="5"/>
      <c r="X22" s="5"/>
      <c r="Y22" s="5"/>
      <c r="Z22" s="5"/>
      <c r="AA22" s="5"/>
      <c r="AB22" s="8"/>
      <c r="AC22" s="5"/>
      <c r="AD22" s="5"/>
      <c r="AE22" s="5"/>
      <c r="AF22" s="5"/>
      <c r="AG22" s="5"/>
      <c r="AH22" s="5"/>
      <c r="AI22" s="5" t="s">
        <v>41</v>
      </c>
      <c r="AJ22" s="5"/>
      <c r="AK22" s="5"/>
      <c r="AL22" s="5"/>
      <c r="AM22" s="5"/>
      <c r="AN22" s="7"/>
    </row>
    <row r="23" spans="1:40">
      <c r="A23" s="113"/>
      <c r="B23" s="5"/>
      <c r="C23" s="5"/>
      <c r="D23" s="5"/>
      <c r="E23" s="6"/>
      <c r="F23" s="7"/>
      <c r="G23" s="7"/>
      <c r="H23" s="5"/>
      <c r="I23" s="5"/>
      <c r="J23" s="5"/>
      <c r="K23" s="5"/>
      <c r="L23" s="5"/>
      <c r="M23" s="5"/>
      <c r="N23" s="5"/>
      <c r="O23" s="5"/>
      <c r="P23" s="5"/>
      <c r="Q23" s="5"/>
      <c r="R23" s="5"/>
      <c r="S23" s="5"/>
      <c r="T23" s="5"/>
      <c r="U23" s="5"/>
      <c r="V23" s="5"/>
      <c r="W23" s="5"/>
      <c r="X23" s="5"/>
      <c r="Y23" s="5"/>
      <c r="Z23" s="5"/>
      <c r="AA23" s="5"/>
      <c r="AB23" s="8"/>
      <c r="AC23" s="5" t="s">
        <v>41</v>
      </c>
      <c r="AD23" s="5"/>
      <c r="AE23" s="5"/>
      <c r="AF23" s="5"/>
      <c r="AG23" s="5"/>
      <c r="AH23" s="5"/>
      <c r="AI23" s="5"/>
      <c r="AJ23" s="5"/>
      <c r="AK23" s="5"/>
      <c r="AL23" s="5"/>
      <c r="AM23" s="5"/>
      <c r="AN23" s="7"/>
    </row>
    <row r="24" spans="1:40">
      <c r="A24" s="113"/>
      <c r="B24" s="5"/>
      <c r="C24" s="5"/>
      <c r="D24" s="5"/>
      <c r="E24" s="6"/>
      <c r="F24" s="7"/>
      <c r="G24" s="7"/>
      <c r="H24" s="5"/>
      <c r="I24" s="5"/>
      <c r="J24" s="5"/>
      <c r="K24" s="5"/>
      <c r="L24" s="5"/>
      <c r="M24" s="5"/>
      <c r="N24" s="5"/>
      <c r="O24" s="5"/>
      <c r="P24" s="5"/>
      <c r="Q24" s="5"/>
      <c r="R24" s="5"/>
      <c r="S24" s="5"/>
      <c r="T24" s="5"/>
      <c r="U24" s="5"/>
      <c r="V24" s="5"/>
      <c r="W24" s="5"/>
      <c r="X24" s="5"/>
      <c r="Y24" s="5"/>
      <c r="Z24" s="5"/>
      <c r="AA24" s="5"/>
      <c r="AB24" s="8"/>
      <c r="AC24" s="5"/>
      <c r="AD24" s="5"/>
      <c r="AE24" s="5"/>
      <c r="AF24" s="5"/>
      <c r="AG24" s="5"/>
      <c r="AH24" s="5"/>
      <c r="AI24" s="5"/>
      <c r="AJ24" s="5"/>
      <c r="AK24" s="5"/>
      <c r="AL24" s="5"/>
      <c r="AM24" s="5"/>
      <c r="AN24" s="7"/>
    </row>
    <row r="25" spans="1:40">
      <c r="A25" s="113"/>
      <c r="B25" s="5"/>
      <c r="C25" s="5"/>
      <c r="D25" s="5"/>
      <c r="E25" s="6"/>
      <c r="F25" s="7"/>
      <c r="G25" s="7"/>
      <c r="H25" s="5"/>
      <c r="I25" s="5"/>
      <c r="J25" s="5"/>
      <c r="K25" s="5"/>
      <c r="L25" s="5"/>
      <c r="M25" s="5"/>
      <c r="N25" s="5"/>
      <c r="O25" s="5"/>
      <c r="P25" s="5"/>
      <c r="Q25" s="5"/>
      <c r="R25" s="5"/>
      <c r="S25" s="5"/>
      <c r="T25" s="5"/>
      <c r="U25" s="5"/>
      <c r="V25" s="5"/>
      <c r="W25" s="5"/>
      <c r="X25" s="5"/>
      <c r="Y25" s="5"/>
      <c r="Z25" s="5"/>
      <c r="AA25" s="5"/>
      <c r="AB25" s="8"/>
      <c r="AC25" s="5" t="s">
        <v>41</v>
      </c>
      <c r="AD25" s="5"/>
      <c r="AE25" s="5"/>
      <c r="AF25" s="5"/>
      <c r="AG25" s="5"/>
      <c r="AH25" s="5"/>
      <c r="AI25" s="5"/>
      <c r="AJ25" s="5"/>
      <c r="AK25" s="5"/>
      <c r="AL25" s="5"/>
      <c r="AM25" s="5"/>
      <c r="AN25" s="7"/>
    </row>
    <row r="26" spans="1:40">
      <c r="A26" s="113"/>
      <c r="B26" s="113"/>
      <c r="C26" s="5"/>
      <c r="D26" s="5"/>
      <c r="E26" s="6"/>
      <c r="F26" s="7"/>
      <c r="G26" s="7"/>
      <c r="H26" s="5"/>
      <c r="I26" s="5"/>
      <c r="J26" s="5"/>
      <c r="K26" s="5"/>
      <c r="L26" s="5"/>
      <c r="M26" s="5"/>
      <c r="N26" s="5"/>
      <c r="O26" s="5"/>
      <c r="P26" s="5"/>
      <c r="Q26" s="5"/>
      <c r="R26" s="5"/>
      <c r="S26" s="5"/>
      <c r="T26" s="5"/>
      <c r="U26" s="5"/>
      <c r="V26" s="5"/>
      <c r="W26" s="5"/>
      <c r="X26" s="5"/>
      <c r="Y26" s="5"/>
      <c r="Z26" s="5"/>
      <c r="AA26" s="5" t="s">
        <v>41</v>
      </c>
      <c r="AB26" s="8"/>
      <c r="AC26" s="5"/>
      <c r="AD26" s="5"/>
      <c r="AE26" s="5"/>
      <c r="AF26" s="5"/>
      <c r="AG26" s="5"/>
      <c r="AH26" s="5"/>
      <c r="AI26" s="5"/>
      <c r="AJ26" s="5"/>
      <c r="AK26" s="5"/>
      <c r="AL26" s="5"/>
      <c r="AM26" s="5"/>
      <c r="AN26" s="7"/>
    </row>
    <row r="27" spans="1:40">
      <c r="A27" s="113"/>
      <c r="B27" s="5"/>
      <c r="C27" s="5"/>
      <c r="D27" s="5"/>
      <c r="E27" s="6"/>
      <c r="F27" s="5"/>
      <c r="G27" s="5"/>
      <c r="H27" s="5"/>
      <c r="I27" s="5"/>
      <c r="J27" s="5"/>
      <c r="K27" s="5"/>
      <c r="L27" s="5"/>
      <c r="M27" s="5"/>
      <c r="N27" s="5"/>
      <c r="O27" s="5"/>
      <c r="P27" s="5"/>
      <c r="Q27" s="5"/>
      <c r="R27" s="5"/>
      <c r="S27" s="5"/>
      <c r="T27" s="5"/>
      <c r="U27" s="5"/>
      <c r="V27" s="5"/>
      <c r="W27" s="5"/>
      <c r="X27" s="5"/>
      <c r="Y27" s="5"/>
      <c r="Z27" s="5"/>
      <c r="AA27" s="5"/>
      <c r="AB27" s="8"/>
      <c r="AC27" s="5"/>
      <c r="AD27" s="5"/>
      <c r="AE27" s="5"/>
      <c r="AF27" s="5"/>
      <c r="AG27" s="5"/>
      <c r="AH27" s="5"/>
      <c r="AI27" s="5"/>
      <c r="AJ27" s="5"/>
      <c r="AK27" s="5"/>
      <c r="AL27" s="5"/>
      <c r="AM27" s="5"/>
      <c r="AN27" s="7"/>
    </row>
    <row r="28" spans="1:40">
      <c r="A28" s="113"/>
      <c r="B28" s="5"/>
      <c r="C28" s="5"/>
      <c r="D28" s="5"/>
      <c r="E28" s="6"/>
      <c r="F28" s="5"/>
      <c r="G28" s="5"/>
      <c r="H28" s="5"/>
      <c r="I28" s="5"/>
      <c r="J28" s="5"/>
      <c r="K28" s="5"/>
      <c r="L28" s="5"/>
      <c r="M28" s="5"/>
      <c r="N28" s="5"/>
      <c r="O28" s="5"/>
      <c r="P28" s="5"/>
      <c r="Q28" s="5"/>
      <c r="R28" s="5"/>
      <c r="S28" s="5"/>
      <c r="T28" s="5"/>
      <c r="U28" s="5"/>
      <c r="V28" s="5"/>
      <c r="W28" s="5"/>
      <c r="X28" s="5"/>
      <c r="Y28" s="5"/>
      <c r="Z28" s="5"/>
      <c r="AA28" s="5"/>
      <c r="AB28" s="8"/>
      <c r="AC28" s="5"/>
      <c r="AD28" s="5"/>
      <c r="AE28" s="5"/>
      <c r="AF28" s="5"/>
      <c r="AG28" s="5"/>
      <c r="AH28" s="5"/>
      <c r="AI28" s="5"/>
      <c r="AJ28" s="5"/>
      <c r="AK28" s="5"/>
      <c r="AL28" s="5"/>
      <c r="AM28" s="5"/>
      <c r="AN28" s="7"/>
    </row>
    <row r="29" spans="1:40">
      <c r="A29" s="113"/>
      <c r="B29" s="5"/>
      <c r="C29" s="5"/>
      <c r="D29" s="5"/>
      <c r="E29" s="5"/>
      <c r="F29" s="5"/>
      <c r="G29" s="5"/>
      <c r="H29" s="19"/>
      <c r="I29" s="5"/>
      <c r="J29" s="5"/>
      <c r="K29" s="5"/>
      <c r="L29" s="5"/>
      <c r="M29" s="5"/>
      <c r="N29" s="5"/>
      <c r="O29" s="5"/>
      <c r="P29" s="5"/>
      <c r="Q29" s="5"/>
      <c r="R29" s="5"/>
      <c r="S29" s="5"/>
      <c r="T29" s="5"/>
      <c r="U29" s="5"/>
      <c r="V29" s="5"/>
      <c r="W29" s="5"/>
      <c r="X29" s="5"/>
      <c r="Y29" s="5"/>
      <c r="Z29" s="5"/>
      <c r="AA29" s="5" t="s">
        <v>41</v>
      </c>
      <c r="AB29" s="8"/>
      <c r="AC29" s="5"/>
      <c r="AD29" s="5"/>
      <c r="AE29" s="5"/>
      <c r="AF29" s="5"/>
      <c r="AG29" s="5"/>
      <c r="AH29" s="5"/>
      <c r="AI29" s="5"/>
      <c r="AJ29" s="5"/>
      <c r="AK29" s="5"/>
      <c r="AL29" s="5"/>
      <c r="AM29" s="5"/>
      <c r="AN29" s="7"/>
    </row>
    <row r="30" spans="1:40">
      <c r="A30" s="113"/>
      <c r="B30" s="5"/>
      <c r="C30" s="5"/>
      <c r="D30" s="5"/>
      <c r="E30" s="5"/>
      <c r="F30" s="5"/>
      <c r="G30" s="5"/>
      <c r="H30" s="19"/>
      <c r="I30" s="5"/>
      <c r="J30" s="5"/>
      <c r="K30" s="5"/>
      <c r="L30" s="5"/>
      <c r="M30" s="5"/>
      <c r="N30" s="5"/>
      <c r="O30" s="5"/>
      <c r="P30" s="5"/>
      <c r="Q30" s="5"/>
      <c r="R30" s="5"/>
      <c r="S30" s="5"/>
      <c r="T30" s="5"/>
      <c r="U30" s="5"/>
      <c r="V30" s="5"/>
      <c r="W30" s="5"/>
      <c r="X30" s="5"/>
      <c r="Y30" s="5"/>
      <c r="Z30" s="5"/>
      <c r="AA30" s="5"/>
      <c r="AB30" s="8"/>
      <c r="AC30" s="5"/>
      <c r="AD30" s="5"/>
      <c r="AE30" s="5"/>
      <c r="AF30" s="5"/>
      <c r="AG30" s="5"/>
      <c r="AH30" s="5"/>
      <c r="AI30" s="5"/>
      <c r="AJ30" s="5"/>
      <c r="AK30" s="5"/>
      <c r="AL30" s="5"/>
      <c r="AM30" s="5"/>
      <c r="AN30" s="7"/>
    </row>
    <row r="31" spans="1:40">
      <c r="A31" s="113"/>
      <c r="B31" s="5"/>
      <c r="C31" s="5"/>
      <c r="D31" s="5"/>
      <c r="E31" s="5"/>
      <c r="F31" s="5"/>
      <c r="G31" s="5"/>
      <c r="H31" s="5"/>
      <c r="I31" s="5"/>
      <c r="J31" s="5"/>
      <c r="K31" s="5"/>
      <c r="L31" s="5"/>
      <c r="M31" s="5"/>
      <c r="N31" s="5"/>
      <c r="O31" s="5"/>
      <c r="P31" s="5"/>
      <c r="Q31" s="5"/>
      <c r="R31" s="5"/>
      <c r="S31" s="5"/>
      <c r="T31" s="5"/>
      <c r="U31" s="5"/>
      <c r="V31" s="5"/>
      <c r="W31" s="5"/>
      <c r="X31" s="5"/>
      <c r="Y31" s="5"/>
      <c r="Z31" s="5"/>
      <c r="AA31" s="5"/>
      <c r="AB31" s="8"/>
      <c r="AC31" s="5"/>
      <c r="AD31" s="5"/>
      <c r="AE31" s="5"/>
      <c r="AF31" s="5"/>
      <c r="AG31" s="5"/>
      <c r="AH31" s="5"/>
      <c r="AI31" s="5"/>
      <c r="AJ31" s="5"/>
      <c r="AK31" s="5"/>
      <c r="AL31" s="5"/>
      <c r="AM31" s="5"/>
      <c r="AN31" s="7"/>
    </row>
    <row r="32" spans="1:40">
      <c r="A32" s="113"/>
      <c r="B32" s="5"/>
      <c r="C32" s="5"/>
      <c r="D32" s="5"/>
      <c r="E32" s="5"/>
      <c r="F32" s="5"/>
      <c r="G32" s="5"/>
      <c r="H32" s="5"/>
      <c r="I32" s="5"/>
      <c r="J32" s="5"/>
      <c r="K32" s="5"/>
      <c r="L32" s="5"/>
      <c r="M32" s="5"/>
      <c r="N32" s="5"/>
      <c r="O32" s="5"/>
      <c r="P32" s="5"/>
      <c r="Q32" s="5"/>
      <c r="R32" s="5"/>
      <c r="S32" s="5"/>
      <c r="T32" s="5"/>
      <c r="U32" s="5"/>
      <c r="V32" s="5"/>
      <c r="W32" s="5"/>
      <c r="X32" s="5"/>
      <c r="Y32" s="5"/>
      <c r="Z32" s="5"/>
      <c r="AA32" s="5"/>
      <c r="AB32" s="8"/>
      <c r="AC32" s="5"/>
      <c r="AD32" s="5"/>
      <c r="AE32" s="5"/>
      <c r="AF32" s="5"/>
      <c r="AG32" s="5"/>
      <c r="AH32" s="5"/>
      <c r="AI32" s="5"/>
      <c r="AJ32" s="5"/>
      <c r="AK32" s="5"/>
      <c r="AL32" s="5"/>
      <c r="AM32" s="5"/>
      <c r="AN32" s="7"/>
    </row>
    <row r="33" spans="1:40">
      <c r="A33" s="113"/>
      <c r="B33" s="5"/>
      <c r="C33" s="5"/>
      <c r="D33" s="5"/>
      <c r="E33" s="5"/>
      <c r="F33" s="5"/>
      <c r="G33" s="5"/>
      <c r="H33" s="5"/>
      <c r="I33" s="5"/>
      <c r="J33" s="5"/>
      <c r="K33" s="5"/>
      <c r="L33" s="5"/>
      <c r="M33" s="5"/>
      <c r="N33" s="5"/>
      <c r="O33" s="5"/>
      <c r="P33" s="5"/>
      <c r="Q33" s="5"/>
      <c r="R33" s="5"/>
      <c r="S33" s="5"/>
      <c r="T33" s="5"/>
      <c r="U33" s="5"/>
      <c r="V33" s="5"/>
      <c r="W33" s="5"/>
      <c r="X33" s="5"/>
      <c r="Y33" s="5"/>
      <c r="Z33" s="5"/>
      <c r="AA33" s="5"/>
      <c r="AB33" s="8"/>
      <c r="AC33" s="5"/>
      <c r="AD33" s="5"/>
      <c r="AE33" s="5"/>
      <c r="AF33" s="5"/>
      <c r="AG33" s="5"/>
      <c r="AH33" s="5"/>
      <c r="AI33" s="5"/>
      <c r="AJ33" s="5"/>
      <c r="AK33" s="5"/>
      <c r="AL33" s="5"/>
      <c r="AM33" s="5"/>
      <c r="AN33" s="7"/>
    </row>
    <row r="34" spans="1:40">
      <c r="A34" s="113"/>
      <c r="B34" s="5"/>
      <c r="C34" s="5"/>
      <c r="D34" s="5"/>
      <c r="E34" s="5"/>
      <c r="F34" s="5"/>
      <c r="G34" s="5"/>
      <c r="H34" s="5"/>
      <c r="I34" s="5"/>
      <c r="J34" s="5"/>
      <c r="K34" s="5"/>
      <c r="L34" s="5"/>
      <c r="M34" s="5"/>
      <c r="N34" s="5"/>
      <c r="O34" s="5"/>
      <c r="P34" s="5"/>
      <c r="Q34" s="5"/>
      <c r="R34" s="5"/>
      <c r="S34" s="5"/>
      <c r="T34" s="5"/>
      <c r="U34" s="5"/>
      <c r="V34" s="5"/>
      <c r="W34" s="5"/>
      <c r="X34" s="5"/>
      <c r="Y34" s="5"/>
      <c r="Z34" s="5"/>
      <c r="AA34" s="5"/>
      <c r="AB34" s="8"/>
      <c r="AC34" s="5"/>
      <c r="AD34" s="5"/>
      <c r="AE34" s="5"/>
      <c r="AF34" s="5"/>
      <c r="AG34" s="5"/>
      <c r="AH34" s="5"/>
      <c r="AI34" s="5"/>
      <c r="AJ34" s="5"/>
      <c r="AK34" s="5"/>
      <c r="AL34" s="5"/>
      <c r="AM34" s="5"/>
      <c r="AN34" s="7"/>
    </row>
    <row r="35" spans="1:40">
      <c r="A35" s="113"/>
      <c r="B35" s="5"/>
      <c r="C35" s="5"/>
      <c r="D35" s="5"/>
      <c r="E35" s="5"/>
      <c r="F35" s="5"/>
      <c r="G35" s="5"/>
      <c r="H35" s="5"/>
      <c r="I35" s="5"/>
      <c r="J35" s="5"/>
      <c r="K35" s="5"/>
      <c r="L35" s="5"/>
      <c r="M35" s="5"/>
      <c r="N35" s="5"/>
      <c r="O35" s="5"/>
      <c r="P35" s="5"/>
      <c r="Q35" s="5"/>
      <c r="R35" s="5"/>
      <c r="S35" s="5"/>
      <c r="T35" s="5"/>
      <c r="U35" s="5"/>
      <c r="V35" s="5"/>
      <c r="W35" s="5"/>
      <c r="X35" s="5"/>
      <c r="Y35" s="5"/>
      <c r="Z35" s="5"/>
      <c r="AA35" s="5"/>
      <c r="AB35" s="8"/>
      <c r="AC35" s="5"/>
      <c r="AD35" s="5"/>
      <c r="AE35" s="5"/>
      <c r="AF35" s="5"/>
      <c r="AG35" s="5"/>
      <c r="AH35" s="5"/>
      <c r="AI35" s="5"/>
      <c r="AJ35" s="5"/>
      <c r="AK35" s="5"/>
      <c r="AL35" s="5"/>
      <c r="AM35" s="5"/>
      <c r="AN35" s="7"/>
    </row>
    <row r="36" spans="1:40">
      <c r="A36" s="113"/>
      <c r="B36" s="5"/>
      <c r="C36" s="5"/>
      <c r="D36" s="5"/>
      <c r="E36" s="5"/>
      <c r="F36" s="5"/>
      <c r="G36" s="5"/>
      <c r="H36" s="5"/>
      <c r="I36" s="5"/>
      <c r="J36" s="5"/>
      <c r="K36" s="5"/>
      <c r="L36" s="5"/>
      <c r="M36" s="5"/>
      <c r="N36" s="5"/>
      <c r="O36" s="5"/>
      <c r="P36" s="5"/>
      <c r="Q36" s="5"/>
      <c r="R36" s="5"/>
      <c r="S36" s="5"/>
      <c r="T36" s="5"/>
      <c r="U36" s="5"/>
      <c r="V36" s="5"/>
      <c r="W36" s="5"/>
      <c r="X36" s="5"/>
      <c r="Y36" s="5"/>
      <c r="Z36" s="5"/>
      <c r="AA36" s="5"/>
      <c r="AB36" s="8"/>
      <c r="AC36" s="5"/>
      <c r="AD36" s="5"/>
      <c r="AE36" s="5"/>
      <c r="AF36" s="5"/>
      <c r="AG36" s="5"/>
      <c r="AH36" s="5"/>
      <c r="AI36" s="5"/>
      <c r="AJ36" s="5"/>
      <c r="AK36" s="5"/>
      <c r="AL36" s="5"/>
      <c r="AM36" s="5"/>
      <c r="AN36" s="7"/>
    </row>
    <row r="37" spans="1:40">
      <c r="A37" s="113"/>
      <c r="B37" s="5"/>
      <c r="C37" s="5"/>
      <c r="D37" s="5"/>
      <c r="E37" s="6"/>
      <c r="F37" s="7"/>
      <c r="G37" s="7"/>
      <c r="H37" s="5"/>
      <c r="I37" s="5"/>
      <c r="J37" s="5"/>
      <c r="K37" s="5"/>
      <c r="L37" s="5"/>
      <c r="M37" s="5"/>
      <c r="N37" s="5"/>
      <c r="O37" s="5"/>
      <c r="P37" s="5"/>
      <c r="Q37" s="5"/>
      <c r="R37" s="5"/>
      <c r="S37" s="5"/>
      <c r="T37" s="5"/>
      <c r="U37" s="5"/>
      <c r="V37" s="5"/>
      <c r="W37" s="5"/>
      <c r="X37" s="5"/>
      <c r="Y37" s="5"/>
      <c r="Z37" s="5"/>
      <c r="AA37" s="5"/>
      <c r="AB37" s="8"/>
      <c r="AC37" s="5"/>
      <c r="AD37" s="5"/>
      <c r="AE37" s="5"/>
      <c r="AF37" s="5"/>
      <c r="AG37" s="5"/>
      <c r="AH37" s="5"/>
      <c r="AI37" s="5"/>
      <c r="AJ37" s="5"/>
      <c r="AK37" s="5"/>
      <c r="AL37" s="5"/>
      <c r="AM37" s="5"/>
      <c r="AN37" s="7"/>
    </row>
    <row r="38" spans="1:40">
      <c r="A38" s="113"/>
      <c r="B38" s="5"/>
      <c r="C38" s="5"/>
      <c r="D38" s="5"/>
      <c r="E38" s="6"/>
      <c r="F38" s="7"/>
      <c r="G38" s="7"/>
      <c r="H38" s="5"/>
      <c r="I38" s="5"/>
      <c r="J38" s="5"/>
      <c r="K38" s="5"/>
      <c r="L38" s="5"/>
      <c r="M38" s="5"/>
      <c r="N38" s="5"/>
      <c r="O38" s="5"/>
      <c r="P38" s="5"/>
      <c r="Q38" s="5"/>
      <c r="R38" s="5"/>
      <c r="S38" s="5"/>
      <c r="T38" s="5"/>
      <c r="U38" s="5"/>
      <c r="V38" s="5"/>
      <c r="W38" s="5"/>
      <c r="X38" s="5"/>
      <c r="Y38" s="5"/>
      <c r="Z38" s="5"/>
      <c r="AA38" s="5"/>
      <c r="AB38" s="8"/>
      <c r="AC38" s="5"/>
      <c r="AD38" s="5"/>
      <c r="AE38" s="5"/>
      <c r="AF38" s="5"/>
      <c r="AG38" s="5"/>
      <c r="AH38" s="5"/>
      <c r="AI38" s="5"/>
      <c r="AJ38" s="5"/>
      <c r="AK38" s="5"/>
      <c r="AL38" s="5"/>
      <c r="AM38" s="5"/>
      <c r="AN38" s="7"/>
    </row>
    <row r="39" spans="1:40">
      <c r="A39" s="113"/>
      <c r="B39" s="5"/>
      <c r="C39" s="5"/>
      <c r="D39" s="5"/>
      <c r="E39" s="6"/>
      <c r="F39" s="7"/>
      <c r="G39" s="7"/>
      <c r="H39" s="5"/>
      <c r="I39" s="5"/>
      <c r="J39" s="5"/>
      <c r="K39" s="5"/>
      <c r="L39" s="5"/>
      <c r="M39" s="5"/>
      <c r="N39" s="5"/>
      <c r="O39" s="5"/>
      <c r="P39" s="5"/>
      <c r="Q39" s="5"/>
      <c r="R39" s="5"/>
      <c r="S39" s="5"/>
      <c r="T39" s="5"/>
      <c r="U39" s="5"/>
      <c r="V39" s="5"/>
      <c r="W39" s="5"/>
      <c r="X39" s="5"/>
      <c r="Y39" s="5"/>
      <c r="Z39" s="5"/>
      <c r="AA39" s="5"/>
      <c r="AB39" s="8"/>
      <c r="AC39" s="5"/>
      <c r="AD39" s="5"/>
      <c r="AE39" s="5"/>
      <c r="AF39" s="5"/>
      <c r="AG39" s="5"/>
      <c r="AH39" s="5"/>
      <c r="AI39" s="5"/>
      <c r="AJ39" s="5"/>
      <c r="AK39" s="5"/>
      <c r="AL39" s="5"/>
      <c r="AM39" s="5"/>
      <c r="AN39" s="7"/>
    </row>
    <row r="40" spans="1:40">
      <c r="A40" s="113"/>
      <c r="B40" s="5"/>
      <c r="C40" s="5"/>
      <c r="D40" s="5"/>
      <c r="E40" s="6"/>
      <c r="F40" s="7"/>
      <c r="G40" s="7"/>
      <c r="H40" s="5"/>
      <c r="I40" s="5"/>
      <c r="J40" s="5"/>
      <c r="K40" s="5"/>
      <c r="L40" s="5"/>
      <c r="M40" s="5"/>
      <c r="N40" s="5"/>
      <c r="O40" s="5"/>
      <c r="P40" s="5"/>
      <c r="Q40" s="5"/>
      <c r="R40" s="5"/>
      <c r="S40" s="5"/>
      <c r="T40" s="5"/>
      <c r="U40" s="5"/>
      <c r="V40" s="5"/>
      <c r="W40" s="5"/>
      <c r="X40" s="5"/>
      <c r="Y40" s="5"/>
      <c r="Z40" s="5"/>
      <c r="AA40" s="5"/>
      <c r="AB40" s="8"/>
      <c r="AC40" s="5"/>
      <c r="AD40" s="5"/>
      <c r="AE40" s="5"/>
      <c r="AF40" s="5"/>
      <c r="AG40" s="5"/>
      <c r="AH40" s="5"/>
      <c r="AI40" s="5"/>
      <c r="AJ40" s="5"/>
      <c r="AK40" s="5"/>
      <c r="AL40" s="5"/>
      <c r="AM40" s="5"/>
      <c r="AN40" s="7"/>
    </row>
    <row r="41" spans="1:40">
      <c r="A41" s="3"/>
      <c r="B41" s="4"/>
      <c r="C41" s="4"/>
      <c r="D41" s="5"/>
      <c r="E41" s="6"/>
      <c r="F41" s="7"/>
      <c r="G41" s="7"/>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12"/>
      <c r="B43" s="13"/>
      <c r="C43" s="13"/>
      <c r="D43" s="14"/>
      <c r="E43" s="15"/>
      <c r="F43" s="16"/>
      <c r="G43" s="17"/>
      <c r="H43" s="13">
        <f t="shared" ref="H43:AH43" si="0">COUNTIF(H3:H42,"X")</f>
        <v>0</v>
      </c>
      <c r="I43" s="13">
        <f t="shared" si="0"/>
        <v>0</v>
      </c>
      <c r="J43" s="13">
        <f t="shared" si="0"/>
        <v>0</v>
      </c>
      <c r="K43" s="13">
        <f t="shared" si="0"/>
        <v>0</v>
      </c>
      <c r="L43" s="13">
        <f t="shared" si="0"/>
        <v>0</v>
      </c>
      <c r="M43" s="13">
        <f t="shared" si="0"/>
        <v>0</v>
      </c>
      <c r="N43" s="13">
        <f t="shared" si="0"/>
        <v>0</v>
      </c>
      <c r="O43" s="13">
        <f t="shared" si="0"/>
        <v>0</v>
      </c>
      <c r="P43" s="13">
        <f t="shared" si="0"/>
        <v>0</v>
      </c>
      <c r="Q43" s="13">
        <f t="shared" si="0"/>
        <v>0</v>
      </c>
      <c r="R43" s="13">
        <f t="shared" si="0"/>
        <v>0</v>
      </c>
      <c r="S43" s="13">
        <f t="shared" si="0"/>
        <v>0</v>
      </c>
      <c r="T43" s="13">
        <f t="shared" si="0"/>
        <v>0</v>
      </c>
      <c r="U43" s="13">
        <f t="shared" si="0"/>
        <v>0</v>
      </c>
      <c r="V43" s="13">
        <f t="shared" si="0"/>
        <v>0</v>
      </c>
      <c r="W43" s="13">
        <f t="shared" si="0"/>
        <v>0</v>
      </c>
      <c r="X43" s="13">
        <f t="shared" si="0"/>
        <v>0</v>
      </c>
      <c r="Y43" s="13">
        <f t="shared" si="0"/>
        <v>0</v>
      </c>
      <c r="Z43" s="13">
        <f t="shared" si="0"/>
        <v>1</v>
      </c>
      <c r="AA43" s="13">
        <f t="shared" si="0"/>
        <v>4</v>
      </c>
      <c r="AB43" s="13">
        <f t="shared" si="0"/>
        <v>0</v>
      </c>
      <c r="AC43" s="13">
        <f t="shared" si="0"/>
        <v>6</v>
      </c>
      <c r="AD43" s="13">
        <f t="shared" si="0"/>
        <v>0</v>
      </c>
      <c r="AE43" s="13">
        <f t="shared" si="0"/>
        <v>0</v>
      </c>
      <c r="AF43" s="13">
        <f t="shared" si="0"/>
        <v>0</v>
      </c>
      <c r="AG43" s="13">
        <f t="shared" si="0"/>
        <v>0</v>
      </c>
      <c r="AH43" s="13">
        <f t="shared" si="0"/>
        <v>2</v>
      </c>
      <c r="AI43" s="13">
        <f>COUNTIF(AJ3:AJ42,"X")</f>
        <v>0</v>
      </c>
      <c r="AJ43" s="13">
        <f>COUNTIF(AJ3:AJ42,"X")</f>
        <v>0</v>
      </c>
      <c r="AK43" s="13">
        <f>COUNTIF(AK3:AK42,"X")</f>
        <v>0</v>
      </c>
      <c r="AL43" s="13">
        <f>COUNTIF(AL3:AL42,"X")</f>
        <v>1</v>
      </c>
      <c r="AM43" s="13">
        <f>COUNTIF(AM3:AM42,"X")</f>
        <v>2</v>
      </c>
      <c r="AN43" s="16"/>
    </row>
    <row r="44" spans="1:40">
      <c r="A44" s="18"/>
      <c r="B44" s="172"/>
      <c r="C44" s="172"/>
      <c r="D44" s="19"/>
      <c r="E44" s="20"/>
      <c r="F44" s="21"/>
      <c r="G44" s="22"/>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row>
    <row r="45" spans="1:40">
      <c r="A45" s="18"/>
      <c r="B45" s="50"/>
      <c r="C45" s="50"/>
      <c r="D45" s="19"/>
      <c r="E45" s="20"/>
      <c r="F45" s="21"/>
      <c r="G45" s="22"/>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row>
    <row r="46" spans="1:40">
      <c r="A46" s="18"/>
      <c r="B46" s="50"/>
      <c r="C46" s="50"/>
      <c r="D46" s="19"/>
      <c r="E46" s="20"/>
      <c r="F46" s="21"/>
      <c r="G46" s="22"/>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row>
    <row r="47" spans="1:40">
      <c r="A47" s="18"/>
      <c r="B47" s="50"/>
      <c r="C47" s="50"/>
      <c r="D47" s="19"/>
      <c r="E47" s="20"/>
      <c r="F47" s="21"/>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c r="A48" s="18"/>
      <c r="B48" s="50"/>
      <c r="C48" s="50"/>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ht="49.5">
      <c r="A51" s="18"/>
      <c r="B51" s="24"/>
      <c r="C51" s="24"/>
      <c r="D51" s="19"/>
      <c r="E51" s="72" t="s">
        <v>1331</v>
      </c>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ht="15.75">
      <c r="A52" s="18"/>
      <c r="B52" s="24"/>
      <c r="C52" s="24"/>
      <c r="D52" s="19"/>
      <c r="E52" s="76">
        <v>2025</v>
      </c>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24"/>
      <c r="C53" s="24"/>
      <c r="D53" s="19"/>
      <c r="E53" s="173" t="s">
        <v>1153</v>
      </c>
      <c r="F53" s="173"/>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81">
      <c r="A54" s="18"/>
      <c r="B54" s="24"/>
      <c r="C54" s="24"/>
      <c r="D54" s="19"/>
      <c r="E54" s="6" t="s">
        <v>1332</v>
      </c>
      <c r="F54" s="6"/>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ht="54">
      <c r="A55" s="18"/>
      <c r="B55" s="24"/>
      <c r="C55" s="24"/>
      <c r="D55" s="19"/>
      <c r="E55" s="6" t="s">
        <v>6</v>
      </c>
      <c r="F55" s="6"/>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ht="40.5">
      <c r="A56" s="18"/>
      <c r="B56" s="24"/>
      <c r="C56" s="24"/>
      <c r="D56" s="19"/>
      <c r="E56" s="6" t="s">
        <v>1333</v>
      </c>
      <c r="F56" s="6"/>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ht="81">
      <c r="A57" s="18"/>
      <c r="B57" s="24"/>
      <c r="C57" s="24"/>
      <c r="D57" s="19"/>
      <c r="E57" s="6" t="s">
        <v>1334</v>
      </c>
      <c r="F57" s="6"/>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ht="67.5">
      <c r="A58" s="18"/>
      <c r="B58" s="24"/>
      <c r="C58" s="24"/>
      <c r="D58" s="19"/>
      <c r="E58" s="6" t="s">
        <v>9</v>
      </c>
      <c r="F58" s="6"/>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121.5">
      <c r="A59" s="18"/>
      <c r="B59" s="24"/>
      <c r="C59" s="24"/>
      <c r="D59" s="19"/>
      <c r="E59" s="6" t="s">
        <v>1335</v>
      </c>
      <c r="F59" s="6"/>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81">
      <c r="A60" s="18"/>
      <c r="B60" s="24"/>
      <c r="C60" s="24"/>
      <c r="D60" s="19"/>
      <c r="E60" s="6" t="s">
        <v>11</v>
      </c>
      <c r="F60" s="6"/>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E61" s="52" t="s">
        <v>658</v>
      </c>
      <c r="F61" s="52">
        <f>SUM(F54:F60)</f>
        <v>0</v>
      </c>
    </row>
  </sheetData>
  <mergeCells count="15">
    <mergeCell ref="AN1:AN2"/>
    <mergeCell ref="B44:C44"/>
    <mergeCell ref="E53:F53"/>
    <mergeCell ref="I1:M1"/>
    <mergeCell ref="N1:AA1"/>
    <mergeCell ref="AB1:AB2"/>
    <mergeCell ref="AC1:AC2"/>
    <mergeCell ref="AD1:AG1"/>
    <mergeCell ref="AH1:AM1"/>
    <mergeCell ref="H1:H2"/>
    <mergeCell ref="A1:A2"/>
    <mergeCell ref="D1:D2"/>
    <mergeCell ref="E1:E2"/>
    <mergeCell ref="F1:F2"/>
    <mergeCell ref="G1:G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N61"/>
  <sheetViews>
    <sheetView workbookViewId="0">
      <selection sqref="A1:A2"/>
    </sheetView>
  </sheetViews>
  <sheetFormatPr baseColWidth="10" defaultRowHeight="15"/>
  <sheetData>
    <row r="1" spans="1:40" ht="54.75" thickBot="1">
      <c r="A1" s="239" t="s">
        <v>1640</v>
      </c>
      <c r="B1" s="115" t="s">
        <v>2526</v>
      </c>
      <c r="C1" s="114"/>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84">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c r="A3" s="113"/>
      <c r="B3" s="5"/>
      <c r="C3" s="5"/>
      <c r="D3" s="5"/>
      <c r="E3" s="5"/>
      <c r="F3" s="7"/>
      <c r="G3" s="5"/>
      <c r="H3" s="5"/>
      <c r="I3" s="5"/>
      <c r="J3" s="5"/>
      <c r="K3" s="5"/>
      <c r="L3" s="5"/>
      <c r="M3" s="5"/>
      <c r="N3" s="5"/>
      <c r="O3" s="5"/>
      <c r="P3" s="5"/>
      <c r="Q3" s="5"/>
      <c r="R3" s="5"/>
      <c r="S3" s="5"/>
      <c r="T3" s="5"/>
      <c r="U3" s="5"/>
      <c r="V3" s="5"/>
      <c r="W3" s="5"/>
      <c r="X3" s="5"/>
      <c r="Y3" s="5"/>
      <c r="Z3" s="5"/>
      <c r="AA3" s="5"/>
      <c r="AB3" s="8"/>
      <c r="AC3" s="5"/>
      <c r="AD3" s="5"/>
      <c r="AE3" s="5"/>
      <c r="AF3" s="5"/>
      <c r="AG3" s="5"/>
      <c r="AH3" s="5"/>
      <c r="AI3" s="5"/>
      <c r="AJ3" s="5"/>
      <c r="AK3" s="5"/>
      <c r="AL3" s="5"/>
      <c r="AM3" s="5"/>
      <c r="AN3" s="7"/>
    </row>
    <row r="4" spans="1:40">
      <c r="A4" s="113"/>
      <c r="B4" s="5"/>
      <c r="C4" s="5"/>
      <c r="D4" s="5"/>
      <c r="E4" s="6"/>
      <c r="F4" s="7"/>
      <c r="G4" s="116"/>
      <c r="H4" s="5"/>
      <c r="I4" s="5"/>
      <c r="J4" s="5"/>
      <c r="K4" s="5"/>
      <c r="L4" s="5"/>
      <c r="M4" s="5"/>
      <c r="N4" s="5"/>
      <c r="O4" s="5"/>
      <c r="P4" s="5"/>
      <c r="Q4" s="5"/>
      <c r="R4" s="5"/>
      <c r="S4" s="5"/>
      <c r="T4" s="5"/>
      <c r="U4" s="5"/>
      <c r="V4" s="5"/>
      <c r="W4" s="5"/>
      <c r="X4" s="5"/>
      <c r="Y4" s="5"/>
      <c r="Z4" s="5"/>
      <c r="AA4" s="5"/>
      <c r="AB4" s="8"/>
      <c r="AC4" s="5"/>
      <c r="AD4" s="5"/>
      <c r="AE4" s="5"/>
      <c r="AF4" s="5"/>
      <c r="AG4" s="5"/>
      <c r="AH4" s="5"/>
      <c r="AI4" s="5"/>
      <c r="AJ4" s="5"/>
      <c r="AK4" s="5"/>
      <c r="AL4" s="5"/>
      <c r="AM4" s="5"/>
      <c r="AN4" s="7"/>
    </row>
    <row r="5" spans="1:40">
      <c r="A5" s="113"/>
      <c r="B5" s="5"/>
      <c r="C5" s="5"/>
      <c r="D5" s="5"/>
      <c r="E5" s="6"/>
      <c r="F5" s="7"/>
      <c r="G5" s="7"/>
      <c r="H5" s="5"/>
      <c r="I5" s="5"/>
      <c r="J5" s="5"/>
      <c r="K5" s="5"/>
      <c r="L5" s="5"/>
      <c r="M5" s="5"/>
      <c r="N5" s="5"/>
      <c r="O5" s="5"/>
      <c r="P5" s="5"/>
      <c r="Q5" s="5"/>
      <c r="R5" s="5"/>
      <c r="S5" s="5"/>
      <c r="T5" s="5"/>
      <c r="U5" s="5"/>
      <c r="V5" s="5"/>
      <c r="W5" s="5"/>
      <c r="X5" s="5"/>
      <c r="Y5" s="5"/>
      <c r="Z5" s="5"/>
      <c r="AA5" s="5"/>
      <c r="AB5" s="8"/>
      <c r="AC5" s="5"/>
      <c r="AD5" s="5"/>
      <c r="AE5" s="5"/>
      <c r="AF5" s="5"/>
      <c r="AG5" s="5"/>
      <c r="AH5" s="5" t="s">
        <v>41</v>
      </c>
      <c r="AI5" s="5"/>
      <c r="AJ5" s="5"/>
      <c r="AK5" s="5"/>
      <c r="AL5" s="5"/>
      <c r="AM5" s="5"/>
      <c r="AN5" s="7"/>
    </row>
    <row r="6" spans="1:40">
      <c r="A6" s="113"/>
      <c r="B6" s="5"/>
      <c r="C6" s="5"/>
      <c r="D6" s="5"/>
      <c r="E6" s="6"/>
      <c r="F6" s="78"/>
      <c r="G6" s="7"/>
      <c r="H6" s="5"/>
      <c r="I6" s="5"/>
      <c r="J6" s="5"/>
      <c r="K6" s="5"/>
      <c r="L6" s="5"/>
      <c r="M6" s="5"/>
      <c r="N6" s="5"/>
      <c r="O6" s="5"/>
      <c r="P6" s="5"/>
      <c r="Q6" s="5"/>
      <c r="R6" s="5"/>
      <c r="S6" s="5"/>
      <c r="T6" s="5"/>
      <c r="U6" s="5"/>
      <c r="V6" s="5"/>
      <c r="W6" s="5"/>
      <c r="X6" s="5"/>
      <c r="Y6" s="5"/>
      <c r="Z6" s="5"/>
      <c r="AA6" s="5"/>
      <c r="AB6" s="8"/>
      <c r="AC6" s="5"/>
      <c r="AD6" s="5"/>
      <c r="AE6" s="5"/>
      <c r="AF6" s="5"/>
      <c r="AG6" s="5"/>
      <c r="AH6" s="5" t="s">
        <v>94</v>
      </c>
      <c r="AI6" s="5"/>
      <c r="AJ6" s="5"/>
      <c r="AK6" s="5"/>
      <c r="AL6" s="5"/>
      <c r="AM6" s="5"/>
      <c r="AN6" s="7"/>
    </row>
    <row r="7" spans="1:40">
      <c r="A7" s="113"/>
      <c r="B7" s="5"/>
      <c r="C7" s="5"/>
      <c r="D7" s="5"/>
      <c r="E7" s="6"/>
      <c r="F7" s="5"/>
      <c r="G7" s="117"/>
      <c r="H7" s="5"/>
      <c r="I7" s="5"/>
      <c r="J7" s="5"/>
      <c r="K7" s="5"/>
      <c r="L7" s="5"/>
      <c r="M7" s="5"/>
      <c r="N7" s="5"/>
      <c r="O7" s="5"/>
      <c r="P7" s="5"/>
      <c r="Q7" s="5"/>
      <c r="R7" s="5"/>
      <c r="S7" s="5"/>
      <c r="T7" s="5"/>
      <c r="U7" s="5"/>
      <c r="V7" s="5"/>
      <c r="W7" s="5"/>
      <c r="X7" s="5"/>
      <c r="Y7" s="5"/>
      <c r="Z7" s="5"/>
      <c r="AA7" s="5"/>
      <c r="AB7" s="8"/>
      <c r="AC7" s="5" t="s">
        <v>94</v>
      </c>
      <c r="AD7" s="5"/>
      <c r="AE7" s="5"/>
      <c r="AF7" s="5"/>
      <c r="AG7" s="5"/>
      <c r="AH7" s="5"/>
      <c r="AI7" s="5"/>
      <c r="AJ7" s="5"/>
      <c r="AK7" s="5"/>
      <c r="AL7" s="5"/>
      <c r="AM7" s="5"/>
      <c r="AN7" s="7"/>
    </row>
    <row r="8" spans="1:40">
      <c r="A8" s="113"/>
      <c r="B8" s="5"/>
      <c r="C8" s="5"/>
      <c r="D8" s="5"/>
      <c r="E8" s="6"/>
      <c r="F8" s="5"/>
      <c r="G8" s="5"/>
      <c r="H8" s="5"/>
      <c r="I8" s="5"/>
      <c r="J8" s="5"/>
      <c r="K8" s="5"/>
      <c r="L8" s="5"/>
      <c r="M8" s="5"/>
      <c r="N8" s="5"/>
      <c r="O8" s="5"/>
      <c r="P8" s="5"/>
      <c r="Q8" s="5"/>
      <c r="R8" s="5"/>
      <c r="S8" s="5"/>
      <c r="T8" s="5"/>
      <c r="U8" s="5"/>
      <c r="V8" s="5"/>
      <c r="W8" s="5"/>
      <c r="X8" s="5"/>
      <c r="Y8" s="5"/>
      <c r="Z8" s="5" t="s">
        <v>41</v>
      </c>
      <c r="AA8" s="5"/>
      <c r="AB8" s="8"/>
      <c r="AC8" s="5"/>
      <c r="AD8" s="5"/>
      <c r="AE8" s="5"/>
      <c r="AF8" s="5"/>
      <c r="AG8" s="5"/>
      <c r="AH8" s="5"/>
      <c r="AI8" s="5"/>
      <c r="AJ8" s="5"/>
      <c r="AK8" s="5"/>
      <c r="AL8" s="5"/>
      <c r="AM8" s="5"/>
      <c r="AN8" s="7"/>
    </row>
    <row r="9" spans="1:40">
      <c r="A9" s="113"/>
      <c r="B9" s="5"/>
      <c r="C9" s="5"/>
      <c r="D9" s="5"/>
      <c r="E9" s="6"/>
      <c r="F9" s="5"/>
      <c r="G9" s="43"/>
      <c r="H9" s="5"/>
      <c r="I9" s="5"/>
      <c r="J9" s="5"/>
      <c r="K9" s="5"/>
      <c r="L9" s="5"/>
      <c r="M9" s="5"/>
      <c r="N9" s="5"/>
      <c r="O9" s="5"/>
      <c r="P9" s="5"/>
      <c r="Q9" s="5"/>
      <c r="R9" s="5"/>
      <c r="S9" s="5"/>
      <c r="T9" s="5"/>
      <c r="U9" s="5"/>
      <c r="V9" s="5"/>
      <c r="W9" s="5"/>
      <c r="X9" s="5"/>
      <c r="Y9" s="5"/>
      <c r="Z9" s="5"/>
      <c r="AA9" s="5" t="s">
        <v>41</v>
      </c>
      <c r="AB9" s="8"/>
      <c r="AC9" s="5"/>
      <c r="AD9" s="5"/>
      <c r="AE9" s="5"/>
      <c r="AF9" s="5"/>
      <c r="AG9" s="5"/>
      <c r="AH9" s="5"/>
      <c r="AI9" s="5"/>
      <c r="AJ9" s="5"/>
      <c r="AK9" s="5"/>
      <c r="AL9" s="5"/>
      <c r="AM9" s="5"/>
      <c r="AN9" s="7"/>
    </row>
    <row r="10" spans="1:40">
      <c r="A10" s="113"/>
      <c r="B10" s="5"/>
      <c r="C10" s="5"/>
      <c r="D10" s="5"/>
      <c r="E10" s="6"/>
      <c r="F10" s="7"/>
      <c r="G10" s="43"/>
      <c r="H10" s="5"/>
      <c r="I10" s="5"/>
      <c r="J10" s="5"/>
      <c r="K10" s="5"/>
      <c r="L10" s="5"/>
      <c r="M10" s="5"/>
      <c r="N10" s="5"/>
      <c r="O10" s="5"/>
      <c r="P10" s="5"/>
      <c r="Q10" s="5"/>
      <c r="R10" s="5"/>
      <c r="S10" s="5"/>
      <c r="T10" s="5"/>
      <c r="U10" s="5"/>
      <c r="V10" s="5"/>
      <c r="W10" s="5"/>
      <c r="X10" s="5"/>
      <c r="Y10" s="5"/>
      <c r="Z10" s="5"/>
      <c r="AA10" s="5" t="s">
        <v>41</v>
      </c>
      <c r="AB10" s="8"/>
      <c r="AC10" s="5"/>
      <c r="AD10" s="5"/>
      <c r="AE10" s="5"/>
      <c r="AF10" s="5"/>
      <c r="AG10" s="5"/>
      <c r="AH10" s="5"/>
      <c r="AI10" s="5"/>
      <c r="AJ10" s="5"/>
      <c r="AK10" s="5"/>
      <c r="AL10" s="5"/>
      <c r="AM10" s="5"/>
      <c r="AN10" s="7"/>
    </row>
    <row r="11" spans="1:40">
      <c r="A11" s="113"/>
      <c r="B11" s="5"/>
      <c r="C11" s="5"/>
      <c r="D11" s="5"/>
      <c r="E11" s="6"/>
      <c r="F11" s="7"/>
      <c r="G11" s="43"/>
      <c r="H11" s="5"/>
      <c r="I11" s="5"/>
      <c r="J11" s="5"/>
      <c r="K11" s="5"/>
      <c r="L11" s="5"/>
      <c r="M11" s="5"/>
      <c r="N11" s="5"/>
      <c r="O11" s="5"/>
      <c r="P11" s="5"/>
      <c r="Q11" s="5"/>
      <c r="R11" s="5"/>
      <c r="S11" s="5"/>
      <c r="T11" s="5"/>
      <c r="U11" s="5"/>
      <c r="V11" s="5"/>
      <c r="W11" s="5"/>
      <c r="X11" s="5"/>
      <c r="Y11" s="5"/>
      <c r="Z11" s="5"/>
      <c r="AA11" s="5"/>
      <c r="AB11" s="8"/>
      <c r="AC11" s="5" t="s">
        <v>41</v>
      </c>
      <c r="AD11" s="5"/>
      <c r="AE11" s="5"/>
      <c r="AF11" s="5"/>
      <c r="AG11" s="5"/>
      <c r="AH11" s="5"/>
      <c r="AI11" s="5"/>
      <c r="AJ11" s="5"/>
      <c r="AK11" s="5"/>
      <c r="AL11" s="5"/>
      <c r="AM11" s="5"/>
      <c r="AN11" s="7"/>
    </row>
    <row r="12" spans="1:40">
      <c r="A12" s="113"/>
      <c r="B12" s="5"/>
      <c r="C12" s="5"/>
      <c r="D12" s="5"/>
      <c r="E12" s="6"/>
      <c r="F12" s="7"/>
      <c r="G12" s="5"/>
      <c r="H12" s="5"/>
      <c r="I12" s="5"/>
      <c r="J12" s="5"/>
      <c r="K12" s="5"/>
      <c r="L12" s="5"/>
      <c r="M12" s="5"/>
      <c r="N12" s="5"/>
      <c r="O12" s="5"/>
      <c r="P12" s="5"/>
      <c r="Q12" s="5"/>
      <c r="R12" s="5"/>
      <c r="S12" s="5"/>
      <c r="T12" s="5"/>
      <c r="U12" s="5"/>
      <c r="V12" s="5"/>
      <c r="W12" s="5"/>
      <c r="X12" s="5"/>
      <c r="Y12" s="5"/>
      <c r="Z12" s="5"/>
      <c r="AA12" s="5"/>
      <c r="AB12" s="8"/>
      <c r="AC12" s="5"/>
      <c r="AD12" s="5"/>
      <c r="AE12" s="5"/>
      <c r="AF12" s="5"/>
      <c r="AG12" s="5"/>
      <c r="AH12" s="5"/>
      <c r="AI12" s="5"/>
      <c r="AJ12" s="5"/>
      <c r="AK12" s="5"/>
      <c r="AL12" s="5"/>
      <c r="AM12" s="5"/>
      <c r="AN12" s="7"/>
    </row>
    <row r="13" spans="1:40">
      <c r="A13" s="113"/>
      <c r="B13" s="5"/>
      <c r="C13" s="5"/>
      <c r="D13" s="5"/>
      <c r="E13" s="6"/>
      <c r="F13" s="7"/>
      <c r="G13" s="5"/>
      <c r="H13" s="5"/>
      <c r="I13" s="5"/>
      <c r="J13" s="5"/>
      <c r="K13" s="5"/>
      <c r="L13" s="5"/>
      <c r="M13" s="5"/>
      <c r="N13" s="5"/>
      <c r="O13" s="5"/>
      <c r="P13" s="5"/>
      <c r="Q13" s="5"/>
      <c r="R13" s="5"/>
      <c r="S13" s="5"/>
      <c r="T13" s="5"/>
      <c r="U13" s="5"/>
      <c r="V13" s="5"/>
      <c r="W13" s="5"/>
      <c r="X13" s="5"/>
      <c r="Y13" s="5"/>
      <c r="Z13" s="5"/>
      <c r="AA13" s="5"/>
      <c r="AB13" s="8"/>
      <c r="AC13" s="5"/>
      <c r="AD13" s="5"/>
      <c r="AE13" s="5"/>
      <c r="AF13" s="5"/>
      <c r="AG13" s="5"/>
      <c r="AH13" s="5"/>
      <c r="AI13" s="5"/>
      <c r="AJ13" s="5"/>
      <c r="AK13" s="5"/>
      <c r="AL13" s="5"/>
      <c r="AM13" s="5"/>
      <c r="AN13" s="7"/>
    </row>
    <row r="14" spans="1:40">
      <c r="A14" s="113"/>
      <c r="B14" s="5"/>
      <c r="C14" s="5"/>
      <c r="D14" s="5"/>
      <c r="E14" s="6"/>
      <c r="F14" s="7"/>
      <c r="G14" s="5"/>
      <c r="H14" s="5"/>
      <c r="I14" s="5"/>
      <c r="J14" s="5"/>
      <c r="K14" s="5"/>
      <c r="L14" s="5"/>
      <c r="M14" s="5"/>
      <c r="N14" s="5"/>
      <c r="O14" s="5"/>
      <c r="P14" s="5"/>
      <c r="Q14" s="5"/>
      <c r="R14" s="5"/>
      <c r="S14" s="5"/>
      <c r="T14" s="5"/>
      <c r="U14" s="5"/>
      <c r="V14" s="5"/>
      <c r="W14" s="5"/>
      <c r="X14" s="5"/>
      <c r="Y14" s="5"/>
      <c r="Z14" s="5"/>
      <c r="AA14" s="5"/>
      <c r="AB14" s="8"/>
      <c r="AC14" s="5" t="s">
        <v>41</v>
      </c>
      <c r="AD14" s="5"/>
      <c r="AE14" s="5"/>
      <c r="AF14" s="5"/>
      <c r="AG14" s="5"/>
      <c r="AH14" s="5"/>
      <c r="AI14" s="5"/>
      <c r="AJ14" s="5"/>
      <c r="AK14" s="5"/>
      <c r="AL14" s="5"/>
      <c r="AM14" s="5"/>
      <c r="AN14" s="7"/>
    </row>
    <row r="15" spans="1:40">
      <c r="A15" s="113"/>
      <c r="B15" s="5"/>
      <c r="C15" s="5"/>
      <c r="D15" s="5"/>
      <c r="E15" s="6"/>
      <c r="F15" s="7"/>
      <c r="G15" s="5"/>
      <c r="H15" s="5"/>
      <c r="I15" s="5"/>
      <c r="J15" s="5"/>
      <c r="K15" s="5"/>
      <c r="L15" s="5"/>
      <c r="M15" s="5"/>
      <c r="N15" s="5"/>
      <c r="O15" s="5"/>
      <c r="P15" s="5"/>
      <c r="Q15" s="5"/>
      <c r="R15" s="5"/>
      <c r="S15" s="5"/>
      <c r="T15" s="5"/>
      <c r="U15" s="5"/>
      <c r="V15" s="5"/>
      <c r="W15" s="5"/>
      <c r="X15" s="5"/>
      <c r="Y15" s="5"/>
      <c r="Z15" s="5"/>
      <c r="AA15" s="5"/>
      <c r="AB15" s="8"/>
      <c r="AC15" s="5"/>
      <c r="AD15" s="5"/>
      <c r="AE15" s="5"/>
      <c r="AF15" s="5"/>
      <c r="AG15" s="5"/>
      <c r="AH15" s="5"/>
      <c r="AI15" s="5"/>
      <c r="AJ15" s="5"/>
      <c r="AK15" s="5"/>
      <c r="AL15" s="5"/>
      <c r="AM15" s="5"/>
      <c r="AN15" s="7"/>
    </row>
    <row r="16" spans="1:40">
      <c r="A16" s="113"/>
      <c r="B16" s="5"/>
      <c r="C16" s="5"/>
      <c r="D16" s="5"/>
      <c r="E16" s="6"/>
      <c r="F16" s="7"/>
      <c r="G16" s="7"/>
      <c r="H16" s="5"/>
      <c r="I16" s="5"/>
      <c r="J16" s="5"/>
      <c r="K16" s="5"/>
      <c r="L16" s="5"/>
      <c r="M16" s="5"/>
      <c r="N16" s="5"/>
      <c r="O16" s="5"/>
      <c r="P16" s="5"/>
      <c r="Q16" s="5"/>
      <c r="R16" s="5"/>
      <c r="S16" s="5"/>
      <c r="T16" s="5"/>
      <c r="U16" s="5"/>
      <c r="V16" s="5"/>
      <c r="W16" s="5"/>
      <c r="X16" s="5"/>
      <c r="Y16" s="5"/>
      <c r="Z16" s="5"/>
      <c r="AA16" s="5"/>
      <c r="AB16" s="8"/>
      <c r="AC16" s="5"/>
      <c r="AD16" s="5"/>
      <c r="AE16" s="5"/>
      <c r="AF16" s="5"/>
      <c r="AG16" s="5"/>
      <c r="AH16" s="5"/>
      <c r="AI16" s="5"/>
      <c r="AJ16" s="5"/>
      <c r="AK16" s="5"/>
      <c r="AL16" s="5"/>
      <c r="AM16" s="5" t="s">
        <v>41</v>
      </c>
      <c r="AN16" s="7"/>
    </row>
    <row r="17" spans="1:40">
      <c r="A17" s="113"/>
      <c r="B17" s="5"/>
      <c r="C17" s="5"/>
      <c r="D17" s="5"/>
      <c r="E17" s="6"/>
      <c r="F17" s="7"/>
      <c r="G17" s="7"/>
      <c r="H17" s="5"/>
      <c r="I17" s="5"/>
      <c r="J17" s="5"/>
      <c r="K17" s="5"/>
      <c r="L17" s="5"/>
      <c r="M17" s="5"/>
      <c r="N17" s="5"/>
      <c r="O17" s="5"/>
      <c r="P17" s="5"/>
      <c r="Q17" s="5"/>
      <c r="R17" s="5"/>
      <c r="S17" s="5"/>
      <c r="T17" s="5"/>
      <c r="U17" s="5"/>
      <c r="V17" s="5"/>
      <c r="W17" s="5"/>
      <c r="X17" s="5"/>
      <c r="Y17" s="5"/>
      <c r="Z17" s="5"/>
      <c r="AA17" s="5"/>
      <c r="AB17" s="8"/>
      <c r="AC17" s="5"/>
      <c r="AD17" s="5"/>
      <c r="AE17" s="5"/>
      <c r="AF17" s="5"/>
      <c r="AG17" s="5"/>
      <c r="AH17" s="5"/>
      <c r="AI17" s="5"/>
      <c r="AJ17" s="5"/>
      <c r="AK17" s="5"/>
      <c r="AL17" s="5" t="s">
        <v>41</v>
      </c>
      <c r="AM17" s="5"/>
      <c r="AN17" s="7"/>
    </row>
    <row r="18" spans="1:40">
      <c r="A18" s="113"/>
      <c r="B18" s="5"/>
      <c r="C18" s="5"/>
      <c r="D18" s="5"/>
      <c r="E18" s="6"/>
      <c r="F18" s="7"/>
      <c r="G18" s="7"/>
      <c r="H18" s="5"/>
      <c r="I18" s="5"/>
      <c r="J18" s="5"/>
      <c r="K18" s="5"/>
      <c r="L18" s="5"/>
      <c r="M18" s="5"/>
      <c r="N18" s="5"/>
      <c r="O18" s="5"/>
      <c r="P18" s="5"/>
      <c r="Q18" s="5"/>
      <c r="R18" s="5"/>
      <c r="S18" s="5"/>
      <c r="T18" s="5"/>
      <c r="U18" s="5"/>
      <c r="V18" s="5"/>
      <c r="W18" s="5"/>
      <c r="X18" s="5"/>
      <c r="Y18" s="5"/>
      <c r="Z18" s="5"/>
      <c r="AA18" s="5"/>
      <c r="AB18" s="8"/>
      <c r="AC18" s="5"/>
      <c r="AD18" s="5"/>
      <c r="AE18" s="5"/>
      <c r="AF18" s="5"/>
      <c r="AG18" s="5"/>
      <c r="AH18" s="5"/>
      <c r="AI18" s="5"/>
      <c r="AJ18" s="5"/>
      <c r="AK18" s="5"/>
      <c r="AL18" s="5"/>
      <c r="AM18" s="5" t="s">
        <v>41</v>
      </c>
      <c r="AN18" s="7"/>
    </row>
    <row r="19" spans="1:40">
      <c r="A19" s="113"/>
      <c r="B19" s="5"/>
      <c r="C19" s="5"/>
      <c r="D19" s="5"/>
      <c r="E19" s="6"/>
      <c r="F19" s="7"/>
      <c r="G19" s="7"/>
      <c r="H19" s="5"/>
      <c r="I19" s="5"/>
      <c r="J19" s="5"/>
      <c r="K19" s="5"/>
      <c r="L19" s="5"/>
      <c r="M19" s="5"/>
      <c r="N19" s="5"/>
      <c r="O19" s="5"/>
      <c r="P19" s="5"/>
      <c r="Q19" s="5"/>
      <c r="R19" s="5"/>
      <c r="S19" s="5"/>
      <c r="T19" s="5"/>
      <c r="U19" s="5"/>
      <c r="V19" s="5"/>
      <c r="W19" s="5"/>
      <c r="X19" s="5"/>
      <c r="Y19" s="5"/>
      <c r="Z19" s="5"/>
      <c r="AA19" s="5"/>
      <c r="AB19" s="8"/>
      <c r="AC19" s="5"/>
      <c r="AD19" s="5"/>
      <c r="AE19" s="5"/>
      <c r="AF19" s="5"/>
      <c r="AG19" s="5"/>
      <c r="AH19" s="5"/>
      <c r="AI19" s="5"/>
      <c r="AJ19" s="5"/>
      <c r="AK19" s="5"/>
      <c r="AL19" s="5"/>
      <c r="AM19" s="5"/>
      <c r="AN19" s="7"/>
    </row>
    <row r="20" spans="1:40">
      <c r="A20" s="113"/>
      <c r="B20" s="5"/>
      <c r="C20" s="5"/>
      <c r="D20" s="5"/>
      <c r="E20" s="6"/>
      <c r="F20" s="7"/>
      <c r="G20" s="7"/>
      <c r="H20" s="5"/>
      <c r="I20" s="5"/>
      <c r="J20" s="5"/>
      <c r="K20" s="5"/>
      <c r="L20" s="5"/>
      <c r="M20" s="5"/>
      <c r="N20" s="5"/>
      <c r="O20" s="5"/>
      <c r="P20" s="5"/>
      <c r="Q20" s="5"/>
      <c r="R20" s="5"/>
      <c r="S20" s="5"/>
      <c r="T20" s="5"/>
      <c r="U20" s="5"/>
      <c r="V20" s="5"/>
      <c r="W20" s="5"/>
      <c r="X20" s="5"/>
      <c r="Y20" s="5"/>
      <c r="Z20" s="5"/>
      <c r="AA20" s="5"/>
      <c r="AB20" s="8"/>
      <c r="AC20" s="5" t="s">
        <v>41</v>
      </c>
      <c r="AD20" s="5"/>
      <c r="AE20" s="5"/>
      <c r="AF20" s="5"/>
      <c r="AG20" s="5"/>
      <c r="AH20" s="5"/>
      <c r="AI20" s="5"/>
      <c r="AJ20" s="5"/>
      <c r="AK20" s="5"/>
      <c r="AL20" s="5"/>
      <c r="AM20" s="5"/>
      <c r="AN20" s="7"/>
    </row>
    <row r="21" spans="1:40">
      <c r="A21" s="113"/>
      <c r="B21" s="5"/>
      <c r="C21" s="5"/>
      <c r="D21" s="5"/>
      <c r="E21" s="6"/>
      <c r="F21" s="7"/>
      <c r="G21" s="7"/>
      <c r="H21" s="5"/>
      <c r="I21" s="5"/>
      <c r="J21" s="5"/>
      <c r="K21" s="5"/>
      <c r="L21" s="5"/>
      <c r="M21" s="5"/>
      <c r="N21" s="5"/>
      <c r="O21" s="5"/>
      <c r="P21" s="5"/>
      <c r="Q21" s="5"/>
      <c r="R21" s="5"/>
      <c r="S21" s="5"/>
      <c r="T21" s="5"/>
      <c r="U21" s="5"/>
      <c r="V21" s="5"/>
      <c r="W21" s="5"/>
      <c r="X21" s="5"/>
      <c r="Y21" s="5"/>
      <c r="Z21" s="5"/>
      <c r="AA21" s="5"/>
      <c r="AB21" s="8"/>
      <c r="AC21" s="5"/>
      <c r="AD21" s="5"/>
      <c r="AE21" s="5"/>
      <c r="AF21" s="5"/>
      <c r="AG21" s="5"/>
      <c r="AH21" s="5"/>
      <c r="AI21" s="5"/>
      <c r="AJ21" s="5"/>
      <c r="AK21" s="5"/>
      <c r="AL21" s="5"/>
      <c r="AM21" s="5"/>
      <c r="AN21" s="7"/>
    </row>
    <row r="22" spans="1:40">
      <c r="A22" s="113"/>
      <c r="B22" s="5"/>
      <c r="C22" s="5"/>
      <c r="D22" s="5"/>
      <c r="E22" s="6"/>
      <c r="F22" s="7"/>
      <c r="G22" s="7"/>
      <c r="H22" s="5"/>
      <c r="I22" s="5"/>
      <c r="J22" s="5"/>
      <c r="K22" s="5"/>
      <c r="L22" s="5"/>
      <c r="M22" s="5"/>
      <c r="N22" s="5"/>
      <c r="O22" s="5"/>
      <c r="P22" s="5"/>
      <c r="Q22" s="5"/>
      <c r="R22" s="5"/>
      <c r="S22" s="5"/>
      <c r="T22" s="5"/>
      <c r="U22" s="5"/>
      <c r="V22" s="5"/>
      <c r="W22" s="5"/>
      <c r="X22" s="5"/>
      <c r="Y22" s="5"/>
      <c r="Z22" s="5"/>
      <c r="AA22" s="5"/>
      <c r="AB22" s="8"/>
      <c r="AC22" s="5"/>
      <c r="AD22" s="5"/>
      <c r="AE22" s="5"/>
      <c r="AF22" s="5"/>
      <c r="AG22" s="5"/>
      <c r="AH22" s="5"/>
      <c r="AI22" s="5" t="s">
        <v>41</v>
      </c>
      <c r="AJ22" s="5"/>
      <c r="AK22" s="5"/>
      <c r="AL22" s="5"/>
      <c r="AM22" s="5"/>
      <c r="AN22" s="7"/>
    </row>
    <row r="23" spans="1:40">
      <c r="A23" s="113"/>
      <c r="B23" s="5"/>
      <c r="C23" s="5"/>
      <c r="D23" s="5"/>
      <c r="E23" s="6"/>
      <c r="F23" s="7"/>
      <c r="G23" s="7"/>
      <c r="H23" s="5"/>
      <c r="I23" s="5"/>
      <c r="J23" s="5"/>
      <c r="K23" s="5"/>
      <c r="L23" s="5"/>
      <c r="M23" s="5"/>
      <c r="N23" s="5"/>
      <c r="O23" s="5"/>
      <c r="P23" s="5"/>
      <c r="Q23" s="5"/>
      <c r="R23" s="5"/>
      <c r="S23" s="5"/>
      <c r="T23" s="5"/>
      <c r="U23" s="5"/>
      <c r="V23" s="5"/>
      <c r="W23" s="5"/>
      <c r="X23" s="5"/>
      <c r="Y23" s="5"/>
      <c r="Z23" s="5"/>
      <c r="AA23" s="5"/>
      <c r="AB23" s="8"/>
      <c r="AC23" s="5" t="s">
        <v>41</v>
      </c>
      <c r="AD23" s="5"/>
      <c r="AE23" s="5"/>
      <c r="AF23" s="5"/>
      <c r="AG23" s="5"/>
      <c r="AH23" s="5"/>
      <c r="AI23" s="5"/>
      <c r="AJ23" s="5"/>
      <c r="AK23" s="5"/>
      <c r="AL23" s="5"/>
      <c r="AM23" s="5"/>
      <c r="AN23" s="7"/>
    </row>
    <row r="24" spans="1:40">
      <c r="A24" s="113"/>
      <c r="B24" s="5"/>
      <c r="C24" s="5"/>
      <c r="D24" s="5"/>
      <c r="E24" s="6"/>
      <c r="F24" s="7"/>
      <c r="G24" s="7"/>
      <c r="H24" s="5"/>
      <c r="I24" s="5"/>
      <c r="J24" s="5"/>
      <c r="K24" s="5"/>
      <c r="L24" s="5"/>
      <c r="M24" s="5"/>
      <c r="N24" s="5"/>
      <c r="O24" s="5"/>
      <c r="P24" s="5"/>
      <c r="Q24" s="5"/>
      <c r="R24" s="5"/>
      <c r="S24" s="5"/>
      <c r="T24" s="5"/>
      <c r="U24" s="5"/>
      <c r="V24" s="5"/>
      <c r="W24" s="5"/>
      <c r="X24" s="5"/>
      <c r="Y24" s="5"/>
      <c r="Z24" s="5"/>
      <c r="AA24" s="5"/>
      <c r="AB24" s="8"/>
      <c r="AC24" s="5"/>
      <c r="AD24" s="5"/>
      <c r="AE24" s="5"/>
      <c r="AF24" s="5"/>
      <c r="AG24" s="5"/>
      <c r="AH24" s="5"/>
      <c r="AI24" s="5"/>
      <c r="AJ24" s="5"/>
      <c r="AK24" s="5"/>
      <c r="AL24" s="5"/>
      <c r="AM24" s="5"/>
      <c r="AN24" s="7"/>
    </row>
    <row r="25" spans="1:40">
      <c r="A25" s="113"/>
      <c r="B25" s="5"/>
      <c r="C25" s="5"/>
      <c r="D25" s="5"/>
      <c r="E25" s="6"/>
      <c r="F25" s="7"/>
      <c r="G25" s="7"/>
      <c r="H25" s="5"/>
      <c r="I25" s="5"/>
      <c r="J25" s="5"/>
      <c r="K25" s="5"/>
      <c r="L25" s="5"/>
      <c r="M25" s="5"/>
      <c r="N25" s="5"/>
      <c r="O25" s="5"/>
      <c r="P25" s="5"/>
      <c r="Q25" s="5"/>
      <c r="R25" s="5"/>
      <c r="S25" s="5"/>
      <c r="T25" s="5"/>
      <c r="U25" s="5"/>
      <c r="V25" s="5"/>
      <c r="W25" s="5"/>
      <c r="X25" s="5"/>
      <c r="Y25" s="5"/>
      <c r="Z25" s="5"/>
      <c r="AA25" s="5"/>
      <c r="AB25" s="8"/>
      <c r="AC25" s="5" t="s">
        <v>41</v>
      </c>
      <c r="AD25" s="5"/>
      <c r="AE25" s="5"/>
      <c r="AF25" s="5"/>
      <c r="AG25" s="5"/>
      <c r="AH25" s="5"/>
      <c r="AI25" s="5"/>
      <c r="AJ25" s="5"/>
      <c r="AK25" s="5"/>
      <c r="AL25" s="5"/>
      <c r="AM25" s="5"/>
      <c r="AN25" s="7"/>
    </row>
    <row r="26" spans="1:40">
      <c r="A26" s="113"/>
      <c r="B26" s="113"/>
      <c r="C26" s="5"/>
      <c r="D26" s="5"/>
      <c r="E26" s="6"/>
      <c r="F26" s="7"/>
      <c r="G26" s="7"/>
      <c r="H26" s="5"/>
      <c r="I26" s="5"/>
      <c r="J26" s="5"/>
      <c r="K26" s="5"/>
      <c r="L26" s="5"/>
      <c r="M26" s="5"/>
      <c r="N26" s="5"/>
      <c r="O26" s="5"/>
      <c r="P26" s="5"/>
      <c r="Q26" s="5"/>
      <c r="R26" s="5"/>
      <c r="S26" s="5"/>
      <c r="T26" s="5"/>
      <c r="U26" s="5"/>
      <c r="V26" s="5"/>
      <c r="W26" s="5"/>
      <c r="X26" s="5"/>
      <c r="Y26" s="5"/>
      <c r="Z26" s="5"/>
      <c r="AA26" s="5" t="s">
        <v>41</v>
      </c>
      <c r="AB26" s="8"/>
      <c r="AC26" s="5"/>
      <c r="AD26" s="5"/>
      <c r="AE26" s="5"/>
      <c r="AF26" s="5"/>
      <c r="AG26" s="5"/>
      <c r="AH26" s="5"/>
      <c r="AI26" s="5"/>
      <c r="AJ26" s="5"/>
      <c r="AK26" s="5"/>
      <c r="AL26" s="5"/>
      <c r="AM26" s="5"/>
      <c r="AN26" s="7"/>
    </row>
    <row r="27" spans="1:40">
      <c r="A27" s="113"/>
      <c r="B27" s="5"/>
      <c r="C27" s="5"/>
      <c r="D27" s="5"/>
      <c r="E27" s="6"/>
      <c r="F27" s="5"/>
      <c r="G27" s="5"/>
      <c r="H27" s="5"/>
      <c r="I27" s="5"/>
      <c r="J27" s="5"/>
      <c r="K27" s="5"/>
      <c r="L27" s="5"/>
      <c r="M27" s="5"/>
      <c r="N27" s="5"/>
      <c r="O27" s="5"/>
      <c r="P27" s="5"/>
      <c r="Q27" s="5"/>
      <c r="R27" s="5"/>
      <c r="S27" s="5"/>
      <c r="T27" s="5"/>
      <c r="U27" s="5"/>
      <c r="V27" s="5"/>
      <c r="W27" s="5"/>
      <c r="X27" s="5"/>
      <c r="Y27" s="5"/>
      <c r="Z27" s="5"/>
      <c r="AA27" s="5"/>
      <c r="AB27" s="8"/>
      <c r="AC27" s="5"/>
      <c r="AD27" s="5"/>
      <c r="AE27" s="5"/>
      <c r="AF27" s="5"/>
      <c r="AG27" s="5"/>
      <c r="AH27" s="5"/>
      <c r="AI27" s="5"/>
      <c r="AJ27" s="5"/>
      <c r="AK27" s="5"/>
      <c r="AL27" s="5"/>
      <c r="AM27" s="5"/>
      <c r="AN27" s="7"/>
    </row>
    <row r="28" spans="1:40">
      <c r="A28" s="113"/>
      <c r="B28" s="5"/>
      <c r="C28" s="5"/>
      <c r="D28" s="5"/>
      <c r="E28" s="6"/>
      <c r="F28" s="5"/>
      <c r="G28" s="5"/>
      <c r="H28" s="5"/>
      <c r="I28" s="5"/>
      <c r="J28" s="5"/>
      <c r="K28" s="5"/>
      <c r="L28" s="5"/>
      <c r="M28" s="5"/>
      <c r="N28" s="5"/>
      <c r="O28" s="5"/>
      <c r="P28" s="5"/>
      <c r="Q28" s="5"/>
      <c r="R28" s="5"/>
      <c r="S28" s="5"/>
      <c r="T28" s="5"/>
      <c r="U28" s="5"/>
      <c r="V28" s="5"/>
      <c r="W28" s="5"/>
      <c r="X28" s="5"/>
      <c r="Y28" s="5"/>
      <c r="Z28" s="5"/>
      <c r="AA28" s="5"/>
      <c r="AB28" s="8"/>
      <c r="AC28" s="5"/>
      <c r="AD28" s="5"/>
      <c r="AE28" s="5"/>
      <c r="AF28" s="5"/>
      <c r="AG28" s="5"/>
      <c r="AH28" s="5"/>
      <c r="AI28" s="5"/>
      <c r="AJ28" s="5"/>
      <c r="AK28" s="5"/>
      <c r="AL28" s="5"/>
      <c r="AM28" s="5"/>
      <c r="AN28" s="7"/>
    </row>
    <row r="29" spans="1:40">
      <c r="A29" s="113"/>
      <c r="B29" s="5"/>
      <c r="C29" s="5"/>
      <c r="D29" s="5"/>
      <c r="E29" s="5"/>
      <c r="F29" s="5"/>
      <c r="G29" s="5"/>
      <c r="H29" s="19"/>
      <c r="I29" s="5"/>
      <c r="J29" s="5"/>
      <c r="K29" s="5"/>
      <c r="L29" s="5"/>
      <c r="M29" s="5"/>
      <c r="N29" s="5"/>
      <c r="O29" s="5"/>
      <c r="P29" s="5"/>
      <c r="Q29" s="5"/>
      <c r="R29" s="5"/>
      <c r="S29" s="5"/>
      <c r="T29" s="5"/>
      <c r="U29" s="5"/>
      <c r="V29" s="5"/>
      <c r="W29" s="5"/>
      <c r="X29" s="5"/>
      <c r="Y29" s="5"/>
      <c r="Z29" s="5"/>
      <c r="AA29" s="5" t="s">
        <v>41</v>
      </c>
      <c r="AB29" s="8"/>
      <c r="AC29" s="5"/>
      <c r="AD29" s="5"/>
      <c r="AE29" s="5"/>
      <c r="AF29" s="5"/>
      <c r="AG29" s="5"/>
      <c r="AH29" s="5"/>
      <c r="AI29" s="5"/>
      <c r="AJ29" s="5"/>
      <c r="AK29" s="5"/>
      <c r="AL29" s="5"/>
      <c r="AM29" s="5"/>
      <c r="AN29" s="7"/>
    </row>
    <row r="30" spans="1:40">
      <c r="A30" s="113"/>
      <c r="B30" s="5"/>
      <c r="C30" s="5"/>
      <c r="D30" s="5"/>
      <c r="E30" s="5"/>
      <c r="F30" s="5"/>
      <c r="G30" s="5"/>
      <c r="H30" s="19"/>
      <c r="I30" s="5"/>
      <c r="J30" s="5"/>
      <c r="K30" s="5"/>
      <c r="L30" s="5"/>
      <c r="M30" s="5"/>
      <c r="N30" s="5"/>
      <c r="O30" s="5"/>
      <c r="P30" s="5"/>
      <c r="Q30" s="5"/>
      <c r="R30" s="5"/>
      <c r="S30" s="5"/>
      <c r="T30" s="5"/>
      <c r="U30" s="5"/>
      <c r="V30" s="5"/>
      <c r="W30" s="5"/>
      <c r="X30" s="5"/>
      <c r="Y30" s="5"/>
      <c r="Z30" s="5"/>
      <c r="AA30" s="5"/>
      <c r="AB30" s="8"/>
      <c r="AC30" s="5"/>
      <c r="AD30" s="5"/>
      <c r="AE30" s="5"/>
      <c r="AF30" s="5"/>
      <c r="AG30" s="5"/>
      <c r="AH30" s="5"/>
      <c r="AI30" s="5"/>
      <c r="AJ30" s="5"/>
      <c r="AK30" s="5"/>
      <c r="AL30" s="5"/>
      <c r="AM30" s="5"/>
      <c r="AN30" s="7"/>
    </row>
    <row r="31" spans="1:40">
      <c r="A31" s="113"/>
      <c r="B31" s="5"/>
      <c r="C31" s="5"/>
      <c r="D31" s="5"/>
      <c r="E31" s="5"/>
      <c r="F31" s="5"/>
      <c r="G31" s="5"/>
      <c r="H31" s="5"/>
      <c r="I31" s="5"/>
      <c r="J31" s="5"/>
      <c r="K31" s="5"/>
      <c r="L31" s="5"/>
      <c r="M31" s="5"/>
      <c r="N31" s="5"/>
      <c r="O31" s="5"/>
      <c r="P31" s="5"/>
      <c r="Q31" s="5"/>
      <c r="R31" s="5"/>
      <c r="S31" s="5"/>
      <c r="T31" s="5"/>
      <c r="U31" s="5"/>
      <c r="V31" s="5"/>
      <c r="W31" s="5"/>
      <c r="X31" s="5"/>
      <c r="Y31" s="5"/>
      <c r="Z31" s="5"/>
      <c r="AA31" s="5"/>
      <c r="AB31" s="8"/>
      <c r="AC31" s="5"/>
      <c r="AD31" s="5"/>
      <c r="AE31" s="5"/>
      <c r="AF31" s="5"/>
      <c r="AG31" s="5"/>
      <c r="AH31" s="5"/>
      <c r="AI31" s="5"/>
      <c r="AJ31" s="5"/>
      <c r="AK31" s="5"/>
      <c r="AL31" s="5"/>
      <c r="AM31" s="5"/>
      <c r="AN31" s="7"/>
    </row>
    <row r="32" spans="1:40">
      <c r="A32" s="113"/>
      <c r="B32" s="5"/>
      <c r="C32" s="5"/>
      <c r="D32" s="5"/>
      <c r="E32" s="5"/>
      <c r="F32" s="5"/>
      <c r="G32" s="5"/>
      <c r="H32" s="5"/>
      <c r="I32" s="5"/>
      <c r="J32" s="5"/>
      <c r="K32" s="5"/>
      <c r="L32" s="5"/>
      <c r="M32" s="5"/>
      <c r="N32" s="5"/>
      <c r="O32" s="5"/>
      <c r="P32" s="5"/>
      <c r="Q32" s="5"/>
      <c r="R32" s="5"/>
      <c r="S32" s="5"/>
      <c r="T32" s="5"/>
      <c r="U32" s="5"/>
      <c r="V32" s="5"/>
      <c r="W32" s="5"/>
      <c r="X32" s="5"/>
      <c r="Y32" s="5"/>
      <c r="Z32" s="5"/>
      <c r="AA32" s="5"/>
      <c r="AB32" s="8"/>
      <c r="AC32" s="5"/>
      <c r="AD32" s="5"/>
      <c r="AE32" s="5"/>
      <c r="AF32" s="5"/>
      <c r="AG32" s="5"/>
      <c r="AH32" s="5"/>
      <c r="AI32" s="5"/>
      <c r="AJ32" s="5"/>
      <c r="AK32" s="5"/>
      <c r="AL32" s="5"/>
      <c r="AM32" s="5"/>
      <c r="AN32" s="7"/>
    </row>
    <row r="33" spans="1:40">
      <c r="A33" s="113"/>
      <c r="B33" s="5"/>
      <c r="C33" s="5"/>
      <c r="D33" s="5"/>
      <c r="E33" s="5"/>
      <c r="F33" s="5"/>
      <c r="G33" s="5"/>
      <c r="H33" s="5"/>
      <c r="I33" s="5"/>
      <c r="J33" s="5"/>
      <c r="K33" s="5"/>
      <c r="L33" s="5"/>
      <c r="M33" s="5"/>
      <c r="N33" s="5"/>
      <c r="O33" s="5"/>
      <c r="P33" s="5"/>
      <c r="Q33" s="5"/>
      <c r="R33" s="5"/>
      <c r="S33" s="5"/>
      <c r="T33" s="5"/>
      <c r="U33" s="5"/>
      <c r="V33" s="5"/>
      <c r="W33" s="5"/>
      <c r="X33" s="5"/>
      <c r="Y33" s="5"/>
      <c r="Z33" s="5"/>
      <c r="AA33" s="5"/>
      <c r="AB33" s="8"/>
      <c r="AC33" s="5"/>
      <c r="AD33" s="5"/>
      <c r="AE33" s="5"/>
      <c r="AF33" s="5"/>
      <c r="AG33" s="5"/>
      <c r="AH33" s="5"/>
      <c r="AI33" s="5"/>
      <c r="AJ33" s="5"/>
      <c r="AK33" s="5"/>
      <c r="AL33" s="5"/>
      <c r="AM33" s="5"/>
      <c r="AN33" s="7"/>
    </row>
    <row r="34" spans="1:40">
      <c r="A34" s="113"/>
      <c r="B34" s="5"/>
      <c r="C34" s="5"/>
      <c r="D34" s="5"/>
      <c r="E34" s="5"/>
      <c r="F34" s="5"/>
      <c r="G34" s="5"/>
      <c r="H34" s="5"/>
      <c r="I34" s="5"/>
      <c r="J34" s="5"/>
      <c r="K34" s="5"/>
      <c r="L34" s="5"/>
      <c r="M34" s="5"/>
      <c r="N34" s="5"/>
      <c r="O34" s="5"/>
      <c r="P34" s="5"/>
      <c r="Q34" s="5"/>
      <c r="R34" s="5"/>
      <c r="S34" s="5"/>
      <c r="T34" s="5"/>
      <c r="U34" s="5"/>
      <c r="V34" s="5"/>
      <c r="W34" s="5"/>
      <c r="X34" s="5"/>
      <c r="Y34" s="5"/>
      <c r="Z34" s="5"/>
      <c r="AA34" s="5"/>
      <c r="AB34" s="8"/>
      <c r="AC34" s="5"/>
      <c r="AD34" s="5"/>
      <c r="AE34" s="5"/>
      <c r="AF34" s="5"/>
      <c r="AG34" s="5"/>
      <c r="AH34" s="5"/>
      <c r="AI34" s="5"/>
      <c r="AJ34" s="5"/>
      <c r="AK34" s="5"/>
      <c r="AL34" s="5"/>
      <c r="AM34" s="5"/>
      <c r="AN34" s="7"/>
    </row>
    <row r="35" spans="1:40">
      <c r="A35" s="113"/>
      <c r="B35" s="5"/>
      <c r="C35" s="5"/>
      <c r="D35" s="5"/>
      <c r="E35" s="5"/>
      <c r="F35" s="5"/>
      <c r="G35" s="5"/>
      <c r="H35" s="5"/>
      <c r="I35" s="5"/>
      <c r="J35" s="5"/>
      <c r="K35" s="5"/>
      <c r="L35" s="5"/>
      <c r="M35" s="5"/>
      <c r="N35" s="5"/>
      <c r="O35" s="5"/>
      <c r="P35" s="5"/>
      <c r="Q35" s="5"/>
      <c r="R35" s="5"/>
      <c r="S35" s="5"/>
      <c r="T35" s="5"/>
      <c r="U35" s="5"/>
      <c r="V35" s="5"/>
      <c r="W35" s="5"/>
      <c r="X35" s="5"/>
      <c r="Y35" s="5"/>
      <c r="Z35" s="5"/>
      <c r="AA35" s="5"/>
      <c r="AB35" s="8"/>
      <c r="AC35" s="5"/>
      <c r="AD35" s="5"/>
      <c r="AE35" s="5"/>
      <c r="AF35" s="5"/>
      <c r="AG35" s="5"/>
      <c r="AH35" s="5"/>
      <c r="AI35" s="5"/>
      <c r="AJ35" s="5"/>
      <c r="AK35" s="5"/>
      <c r="AL35" s="5"/>
      <c r="AM35" s="5"/>
      <c r="AN35" s="7"/>
    </row>
    <row r="36" spans="1:40">
      <c r="A36" s="113"/>
      <c r="B36" s="5"/>
      <c r="C36" s="5"/>
      <c r="D36" s="5"/>
      <c r="E36" s="5"/>
      <c r="F36" s="5"/>
      <c r="G36" s="5"/>
      <c r="H36" s="5"/>
      <c r="I36" s="5"/>
      <c r="J36" s="5"/>
      <c r="K36" s="5"/>
      <c r="L36" s="5"/>
      <c r="M36" s="5"/>
      <c r="N36" s="5"/>
      <c r="O36" s="5"/>
      <c r="P36" s="5"/>
      <c r="Q36" s="5"/>
      <c r="R36" s="5"/>
      <c r="S36" s="5"/>
      <c r="T36" s="5"/>
      <c r="U36" s="5"/>
      <c r="V36" s="5"/>
      <c r="W36" s="5"/>
      <c r="X36" s="5"/>
      <c r="Y36" s="5"/>
      <c r="Z36" s="5"/>
      <c r="AA36" s="5"/>
      <c r="AB36" s="8"/>
      <c r="AC36" s="5"/>
      <c r="AD36" s="5"/>
      <c r="AE36" s="5"/>
      <c r="AF36" s="5"/>
      <c r="AG36" s="5"/>
      <c r="AH36" s="5"/>
      <c r="AI36" s="5"/>
      <c r="AJ36" s="5"/>
      <c r="AK36" s="5"/>
      <c r="AL36" s="5"/>
      <c r="AM36" s="5"/>
      <c r="AN36" s="7"/>
    </row>
    <row r="37" spans="1:40">
      <c r="A37" s="113"/>
      <c r="B37" s="5"/>
      <c r="C37" s="5"/>
      <c r="D37" s="5"/>
      <c r="E37" s="6"/>
      <c r="F37" s="7"/>
      <c r="G37" s="7"/>
      <c r="H37" s="5"/>
      <c r="I37" s="5"/>
      <c r="J37" s="5"/>
      <c r="K37" s="5"/>
      <c r="L37" s="5"/>
      <c r="M37" s="5"/>
      <c r="N37" s="5"/>
      <c r="O37" s="5"/>
      <c r="P37" s="5"/>
      <c r="Q37" s="5"/>
      <c r="R37" s="5"/>
      <c r="S37" s="5"/>
      <c r="T37" s="5"/>
      <c r="U37" s="5"/>
      <c r="V37" s="5"/>
      <c r="W37" s="5"/>
      <c r="X37" s="5"/>
      <c r="Y37" s="5"/>
      <c r="Z37" s="5"/>
      <c r="AA37" s="5"/>
      <c r="AB37" s="8"/>
      <c r="AC37" s="5"/>
      <c r="AD37" s="5"/>
      <c r="AE37" s="5"/>
      <c r="AF37" s="5"/>
      <c r="AG37" s="5"/>
      <c r="AH37" s="5"/>
      <c r="AI37" s="5"/>
      <c r="AJ37" s="5"/>
      <c r="AK37" s="5"/>
      <c r="AL37" s="5"/>
      <c r="AM37" s="5"/>
      <c r="AN37" s="7"/>
    </row>
    <row r="38" spans="1:40">
      <c r="A38" s="113"/>
      <c r="B38" s="5"/>
      <c r="C38" s="5"/>
      <c r="D38" s="5"/>
      <c r="E38" s="6"/>
      <c r="F38" s="7"/>
      <c r="G38" s="7"/>
      <c r="H38" s="5"/>
      <c r="I38" s="5"/>
      <c r="J38" s="5"/>
      <c r="K38" s="5"/>
      <c r="L38" s="5"/>
      <c r="M38" s="5"/>
      <c r="N38" s="5"/>
      <c r="O38" s="5"/>
      <c r="P38" s="5"/>
      <c r="Q38" s="5"/>
      <c r="R38" s="5"/>
      <c r="S38" s="5"/>
      <c r="T38" s="5"/>
      <c r="U38" s="5"/>
      <c r="V38" s="5"/>
      <c r="W38" s="5"/>
      <c r="X38" s="5"/>
      <c r="Y38" s="5"/>
      <c r="Z38" s="5"/>
      <c r="AA38" s="5"/>
      <c r="AB38" s="8"/>
      <c r="AC38" s="5"/>
      <c r="AD38" s="5"/>
      <c r="AE38" s="5"/>
      <c r="AF38" s="5"/>
      <c r="AG38" s="5"/>
      <c r="AH38" s="5"/>
      <c r="AI38" s="5"/>
      <c r="AJ38" s="5"/>
      <c r="AK38" s="5"/>
      <c r="AL38" s="5"/>
      <c r="AM38" s="5"/>
      <c r="AN38" s="7"/>
    </row>
    <row r="39" spans="1:40">
      <c r="A39" s="113"/>
      <c r="B39" s="5"/>
      <c r="C39" s="5"/>
      <c r="D39" s="5"/>
      <c r="E39" s="6"/>
      <c r="F39" s="7"/>
      <c r="G39" s="7"/>
      <c r="H39" s="5"/>
      <c r="I39" s="5"/>
      <c r="J39" s="5"/>
      <c r="K39" s="5"/>
      <c r="L39" s="5"/>
      <c r="M39" s="5"/>
      <c r="N39" s="5"/>
      <c r="O39" s="5"/>
      <c r="P39" s="5"/>
      <c r="Q39" s="5"/>
      <c r="R39" s="5"/>
      <c r="S39" s="5"/>
      <c r="T39" s="5"/>
      <c r="U39" s="5"/>
      <c r="V39" s="5"/>
      <c r="W39" s="5"/>
      <c r="X39" s="5"/>
      <c r="Y39" s="5"/>
      <c r="Z39" s="5"/>
      <c r="AA39" s="5"/>
      <c r="AB39" s="8"/>
      <c r="AC39" s="5"/>
      <c r="AD39" s="5"/>
      <c r="AE39" s="5"/>
      <c r="AF39" s="5"/>
      <c r="AG39" s="5"/>
      <c r="AH39" s="5"/>
      <c r="AI39" s="5"/>
      <c r="AJ39" s="5"/>
      <c r="AK39" s="5"/>
      <c r="AL39" s="5"/>
      <c r="AM39" s="5"/>
      <c r="AN39" s="7"/>
    </row>
    <row r="40" spans="1:40">
      <c r="A40" s="113"/>
      <c r="B40" s="5"/>
      <c r="C40" s="5"/>
      <c r="D40" s="5"/>
      <c r="E40" s="6"/>
      <c r="F40" s="7"/>
      <c r="G40" s="7"/>
      <c r="H40" s="5"/>
      <c r="I40" s="5"/>
      <c r="J40" s="5"/>
      <c r="K40" s="5"/>
      <c r="L40" s="5"/>
      <c r="M40" s="5"/>
      <c r="N40" s="5"/>
      <c r="O40" s="5"/>
      <c r="P40" s="5"/>
      <c r="Q40" s="5"/>
      <c r="R40" s="5"/>
      <c r="S40" s="5"/>
      <c r="T40" s="5"/>
      <c r="U40" s="5"/>
      <c r="V40" s="5"/>
      <c r="W40" s="5"/>
      <c r="X40" s="5"/>
      <c r="Y40" s="5"/>
      <c r="Z40" s="5"/>
      <c r="AA40" s="5"/>
      <c r="AB40" s="8"/>
      <c r="AC40" s="5"/>
      <c r="AD40" s="5"/>
      <c r="AE40" s="5"/>
      <c r="AF40" s="5"/>
      <c r="AG40" s="5"/>
      <c r="AH40" s="5"/>
      <c r="AI40" s="5"/>
      <c r="AJ40" s="5"/>
      <c r="AK40" s="5"/>
      <c r="AL40" s="5"/>
      <c r="AM40" s="5"/>
      <c r="AN40" s="7"/>
    </row>
    <row r="41" spans="1:40">
      <c r="A41" s="3"/>
      <c r="B41" s="4"/>
      <c r="C41" s="4"/>
      <c r="D41" s="5"/>
      <c r="E41" s="6"/>
      <c r="F41" s="7"/>
      <c r="G41" s="7"/>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12"/>
      <c r="B43" s="13"/>
      <c r="C43" s="13"/>
      <c r="D43" s="14"/>
      <c r="E43" s="15"/>
      <c r="F43" s="16"/>
      <c r="G43" s="17"/>
      <c r="H43" s="13">
        <f t="shared" ref="H43:AH43" si="0">COUNTIF(H3:H42,"X")</f>
        <v>0</v>
      </c>
      <c r="I43" s="13">
        <f t="shared" si="0"/>
        <v>0</v>
      </c>
      <c r="J43" s="13">
        <f t="shared" si="0"/>
        <v>0</v>
      </c>
      <c r="K43" s="13">
        <f t="shared" si="0"/>
        <v>0</v>
      </c>
      <c r="L43" s="13">
        <f t="shared" si="0"/>
        <v>0</v>
      </c>
      <c r="M43" s="13">
        <f t="shared" si="0"/>
        <v>0</v>
      </c>
      <c r="N43" s="13">
        <f t="shared" si="0"/>
        <v>0</v>
      </c>
      <c r="O43" s="13">
        <f t="shared" si="0"/>
        <v>0</v>
      </c>
      <c r="P43" s="13">
        <f t="shared" si="0"/>
        <v>0</v>
      </c>
      <c r="Q43" s="13">
        <f t="shared" si="0"/>
        <v>0</v>
      </c>
      <c r="R43" s="13">
        <f t="shared" si="0"/>
        <v>0</v>
      </c>
      <c r="S43" s="13">
        <f t="shared" si="0"/>
        <v>0</v>
      </c>
      <c r="T43" s="13">
        <f t="shared" si="0"/>
        <v>0</v>
      </c>
      <c r="U43" s="13">
        <f t="shared" si="0"/>
        <v>0</v>
      </c>
      <c r="V43" s="13">
        <f t="shared" si="0"/>
        <v>0</v>
      </c>
      <c r="W43" s="13">
        <f t="shared" si="0"/>
        <v>0</v>
      </c>
      <c r="X43" s="13">
        <f t="shared" si="0"/>
        <v>0</v>
      </c>
      <c r="Y43" s="13">
        <f t="shared" si="0"/>
        <v>0</v>
      </c>
      <c r="Z43" s="13">
        <f t="shared" si="0"/>
        <v>1</v>
      </c>
      <c r="AA43" s="13">
        <f t="shared" si="0"/>
        <v>4</v>
      </c>
      <c r="AB43" s="13">
        <f t="shared" si="0"/>
        <v>0</v>
      </c>
      <c r="AC43" s="13">
        <f t="shared" si="0"/>
        <v>6</v>
      </c>
      <c r="AD43" s="13">
        <f t="shared" si="0"/>
        <v>0</v>
      </c>
      <c r="AE43" s="13">
        <f t="shared" si="0"/>
        <v>0</v>
      </c>
      <c r="AF43" s="13">
        <f t="shared" si="0"/>
        <v>0</v>
      </c>
      <c r="AG43" s="13">
        <f t="shared" si="0"/>
        <v>0</v>
      </c>
      <c r="AH43" s="13">
        <f t="shared" si="0"/>
        <v>2</v>
      </c>
      <c r="AI43" s="13">
        <f>COUNTIF(AJ3:AJ42,"X")</f>
        <v>0</v>
      </c>
      <c r="AJ43" s="13">
        <f>COUNTIF(AJ3:AJ42,"X")</f>
        <v>0</v>
      </c>
      <c r="AK43" s="13">
        <f>COUNTIF(AK3:AK42,"X")</f>
        <v>0</v>
      </c>
      <c r="AL43" s="13">
        <f>COUNTIF(AL3:AL42,"X")</f>
        <v>1</v>
      </c>
      <c r="AM43" s="13">
        <f>COUNTIF(AM3:AM42,"X")</f>
        <v>2</v>
      </c>
      <c r="AN43" s="16"/>
    </row>
    <row r="44" spans="1:40">
      <c r="A44" s="18"/>
      <c r="B44" s="172"/>
      <c r="C44" s="172"/>
      <c r="D44" s="19"/>
      <c r="E44" s="20"/>
      <c r="F44" s="21"/>
      <c r="G44" s="22"/>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row>
    <row r="45" spans="1:40">
      <c r="A45" s="18"/>
      <c r="B45" s="50"/>
      <c r="C45" s="50"/>
      <c r="D45" s="19"/>
      <c r="E45" s="20"/>
      <c r="F45" s="21"/>
      <c r="G45" s="22"/>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row>
    <row r="46" spans="1:40">
      <c r="A46" s="18"/>
      <c r="B46" s="50"/>
      <c r="C46" s="50"/>
      <c r="D46" s="19"/>
      <c r="E46" s="20"/>
      <c r="F46" s="21"/>
      <c r="G46" s="22"/>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row>
    <row r="47" spans="1:40">
      <c r="A47" s="18"/>
      <c r="B47" s="50"/>
      <c r="C47" s="50"/>
      <c r="D47" s="19"/>
      <c r="E47" s="20"/>
      <c r="F47" s="21"/>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c r="A48" s="18"/>
      <c r="B48" s="50"/>
      <c r="C48" s="50"/>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ht="16.5">
      <c r="A51" s="18"/>
      <c r="B51" s="24"/>
      <c r="C51" s="24"/>
      <c r="D51" s="19"/>
      <c r="E51" s="72" t="s">
        <v>1331</v>
      </c>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ht="15.75">
      <c r="A52" s="18"/>
      <c r="B52" s="24"/>
      <c r="C52" s="24"/>
      <c r="D52" s="19"/>
      <c r="E52" s="76">
        <v>2025</v>
      </c>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24"/>
      <c r="C53" s="24"/>
      <c r="D53" s="19"/>
      <c r="E53" s="173" t="s">
        <v>1153</v>
      </c>
      <c r="F53" s="173"/>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27">
      <c r="A54" s="18"/>
      <c r="B54" s="24"/>
      <c r="C54" s="24"/>
      <c r="D54" s="19"/>
      <c r="E54" s="6" t="s">
        <v>1332</v>
      </c>
      <c r="F54" s="6"/>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24"/>
      <c r="C55" s="24"/>
      <c r="D55" s="19"/>
      <c r="E55" s="6" t="s">
        <v>6</v>
      </c>
      <c r="F55" s="6"/>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24"/>
      <c r="C56" s="24"/>
      <c r="D56" s="19"/>
      <c r="E56" s="6" t="s">
        <v>1333</v>
      </c>
      <c r="F56" s="6"/>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ht="27">
      <c r="A57" s="18"/>
      <c r="B57" s="24"/>
      <c r="C57" s="24"/>
      <c r="D57" s="19"/>
      <c r="E57" s="6" t="s">
        <v>1334</v>
      </c>
      <c r="F57" s="6"/>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24"/>
      <c r="C58" s="24"/>
      <c r="D58" s="19"/>
      <c r="E58" s="6" t="s">
        <v>9</v>
      </c>
      <c r="F58" s="6"/>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27">
      <c r="A59" s="18"/>
      <c r="B59" s="24"/>
      <c r="C59" s="24"/>
      <c r="D59" s="19"/>
      <c r="E59" s="6" t="s">
        <v>1335</v>
      </c>
      <c r="F59" s="6"/>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27">
      <c r="A60" s="18"/>
      <c r="B60" s="24"/>
      <c r="C60" s="24"/>
      <c r="D60" s="19"/>
      <c r="E60" s="6" t="s">
        <v>11</v>
      </c>
      <c r="F60" s="6"/>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E61" s="52" t="s">
        <v>658</v>
      </c>
      <c r="F61" s="52">
        <f>SUM(F54:F60)</f>
        <v>0</v>
      </c>
    </row>
  </sheetData>
  <mergeCells count="15">
    <mergeCell ref="AN1:AN2"/>
    <mergeCell ref="B44:C44"/>
    <mergeCell ref="E53:F53"/>
    <mergeCell ref="I1:M1"/>
    <mergeCell ref="N1:AA1"/>
    <mergeCell ref="AB1:AB2"/>
    <mergeCell ref="AC1:AC2"/>
    <mergeCell ref="AD1:AG1"/>
    <mergeCell ref="AH1:AM1"/>
    <mergeCell ref="H1:H2"/>
    <mergeCell ref="A1:A2"/>
    <mergeCell ref="D1:D2"/>
    <mergeCell ref="E1:E2"/>
    <mergeCell ref="F1:F2"/>
    <mergeCell ref="G1:G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N61"/>
  <sheetViews>
    <sheetView workbookViewId="0">
      <selection sqref="A1:A2"/>
    </sheetView>
  </sheetViews>
  <sheetFormatPr baseColWidth="10" defaultRowHeight="15"/>
  <sheetData>
    <row r="1" spans="1:40" ht="54.75" thickBot="1">
      <c r="A1" s="239" t="s">
        <v>2579</v>
      </c>
      <c r="B1" s="115" t="s">
        <v>2526</v>
      </c>
      <c r="C1" s="114"/>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84">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c r="A3" s="113"/>
      <c r="B3" s="5"/>
      <c r="C3" s="5"/>
      <c r="D3" s="5"/>
      <c r="E3" s="5"/>
      <c r="F3" s="7"/>
      <c r="G3" s="5"/>
      <c r="H3" s="5"/>
      <c r="I3" s="5"/>
      <c r="J3" s="5"/>
      <c r="K3" s="5"/>
      <c r="L3" s="5"/>
      <c r="M3" s="5"/>
      <c r="N3" s="5"/>
      <c r="O3" s="5"/>
      <c r="P3" s="5"/>
      <c r="Q3" s="5"/>
      <c r="R3" s="5"/>
      <c r="S3" s="5"/>
      <c r="T3" s="5"/>
      <c r="U3" s="5"/>
      <c r="V3" s="5"/>
      <c r="W3" s="5"/>
      <c r="X3" s="5"/>
      <c r="Y3" s="5"/>
      <c r="Z3" s="5"/>
      <c r="AA3" s="5"/>
      <c r="AB3" s="8"/>
      <c r="AC3" s="5"/>
      <c r="AD3" s="5"/>
      <c r="AE3" s="5"/>
      <c r="AF3" s="5"/>
      <c r="AG3" s="5"/>
      <c r="AH3" s="5"/>
      <c r="AI3" s="5"/>
      <c r="AJ3" s="5"/>
      <c r="AK3" s="5"/>
      <c r="AL3" s="5"/>
      <c r="AM3" s="5"/>
      <c r="AN3" s="7"/>
    </row>
    <row r="4" spans="1:40">
      <c r="A4" s="113"/>
      <c r="B4" s="5"/>
      <c r="C4" s="5"/>
      <c r="D4" s="5"/>
      <c r="E4" s="6"/>
      <c r="F4" s="7"/>
      <c r="G4" s="116"/>
      <c r="H4" s="5"/>
      <c r="I4" s="5"/>
      <c r="J4" s="5"/>
      <c r="K4" s="5"/>
      <c r="L4" s="5"/>
      <c r="M4" s="5"/>
      <c r="N4" s="5"/>
      <c r="O4" s="5"/>
      <c r="P4" s="5"/>
      <c r="Q4" s="5"/>
      <c r="R4" s="5"/>
      <c r="S4" s="5"/>
      <c r="T4" s="5"/>
      <c r="U4" s="5"/>
      <c r="V4" s="5"/>
      <c r="W4" s="5"/>
      <c r="X4" s="5"/>
      <c r="Y4" s="5"/>
      <c r="Z4" s="5"/>
      <c r="AA4" s="5"/>
      <c r="AB4" s="8"/>
      <c r="AC4" s="5"/>
      <c r="AD4" s="5"/>
      <c r="AE4" s="5"/>
      <c r="AF4" s="5"/>
      <c r="AG4" s="5"/>
      <c r="AH4" s="5"/>
      <c r="AI4" s="5"/>
      <c r="AJ4" s="5"/>
      <c r="AK4" s="5"/>
      <c r="AL4" s="5"/>
      <c r="AM4" s="5"/>
      <c r="AN4" s="7"/>
    </row>
    <row r="5" spans="1:40">
      <c r="A5" s="113"/>
      <c r="B5" s="5"/>
      <c r="C5" s="5"/>
      <c r="D5" s="5"/>
      <c r="E5" s="6"/>
      <c r="F5" s="7"/>
      <c r="G5" s="7"/>
      <c r="H5" s="5"/>
      <c r="I5" s="5"/>
      <c r="J5" s="5"/>
      <c r="K5" s="5"/>
      <c r="L5" s="5"/>
      <c r="M5" s="5"/>
      <c r="N5" s="5"/>
      <c r="O5" s="5"/>
      <c r="P5" s="5"/>
      <c r="Q5" s="5"/>
      <c r="R5" s="5"/>
      <c r="S5" s="5"/>
      <c r="T5" s="5"/>
      <c r="U5" s="5"/>
      <c r="V5" s="5"/>
      <c r="W5" s="5"/>
      <c r="X5" s="5"/>
      <c r="Y5" s="5"/>
      <c r="Z5" s="5"/>
      <c r="AA5" s="5"/>
      <c r="AB5" s="8"/>
      <c r="AC5" s="5"/>
      <c r="AD5" s="5"/>
      <c r="AE5" s="5"/>
      <c r="AF5" s="5"/>
      <c r="AG5" s="5"/>
      <c r="AH5" s="5" t="s">
        <v>41</v>
      </c>
      <c r="AI5" s="5"/>
      <c r="AJ5" s="5"/>
      <c r="AK5" s="5"/>
      <c r="AL5" s="5"/>
      <c r="AM5" s="5"/>
      <c r="AN5" s="7"/>
    </row>
    <row r="6" spans="1:40">
      <c r="A6" s="113"/>
      <c r="B6" s="5"/>
      <c r="C6" s="5"/>
      <c r="D6" s="5"/>
      <c r="E6" s="6"/>
      <c r="F6" s="78"/>
      <c r="G6" s="7"/>
      <c r="H6" s="5"/>
      <c r="I6" s="5"/>
      <c r="J6" s="5"/>
      <c r="K6" s="5"/>
      <c r="L6" s="5"/>
      <c r="M6" s="5"/>
      <c r="N6" s="5"/>
      <c r="O6" s="5"/>
      <c r="P6" s="5"/>
      <c r="Q6" s="5"/>
      <c r="R6" s="5"/>
      <c r="S6" s="5"/>
      <c r="T6" s="5"/>
      <c r="U6" s="5"/>
      <c r="V6" s="5"/>
      <c r="W6" s="5"/>
      <c r="X6" s="5"/>
      <c r="Y6" s="5"/>
      <c r="Z6" s="5"/>
      <c r="AA6" s="5"/>
      <c r="AB6" s="8"/>
      <c r="AC6" s="5"/>
      <c r="AD6" s="5"/>
      <c r="AE6" s="5"/>
      <c r="AF6" s="5"/>
      <c r="AG6" s="5"/>
      <c r="AH6" s="5" t="s">
        <v>94</v>
      </c>
      <c r="AI6" s="5"/>
      <c r="AJ6" s="5"/>
      <c r="AK6" s="5"/>
      <c r="AL6" s="5"/>
      <c r="AM6" s="5"/>
      <c r="AN6" s="7"/>
    </row>
    <row r="7" spans="1:40">
      <c r="A7" s="113"/>
      <c r="B7" s="5"/>
      <c r="C7" s="5"/>
      <c r="D7" s="5"/>
      <c r="E7" s="6"/>
      <c r="F7" s="5"/>
      <c r="G7" s="117"/>
      <c r="H7" s="5"/>
      <c r="I7" s="5"/>
      <c r="J7" s="5"/>
      <c r="K7" s="5"/>
      <c r="L7" s="5"/>
      <c r="M7" s="5"/>
      <c r="N7" s="5"/>
      <c r="O7" s="5"/>
      <c r="P7" s="5"/>
      <c r="Q7" s="5"/>
      <c r="R7" s="5"/>
      <c r="S7" s="5"/>
      <c r="T7" s="5"/>
      <c r="U7" s="5"/>
      <c r="V7" s="5"/>
      <c r="W7" s="5"/>
      <c r="X7" s="5"/>
      <c r="Y7" s="5"/>
      <c r="Z7" s="5"/>
      <c r="AA7" s="5"/>
      <c r="AB7" s="8"/>
      <c r="AC7" s="5" t="s">
        <v>94</v>
      </c>
      <c r="AD7" s="5"/>
      <c r="AE7" s="5"/>
      <c r="AF7" s="5"/>
      <c r="AG7" s="5"/>
      <c r="AH7" s="5"/>
      <c r="AI7" s="5"/>
      <c r="AJ7" s="5"/>
      <c r="AK7" s="5"/>
      <c r="AL7" s="5"/>
      <c r="AM7" s="5"/>
      <c r="AN7" s="7"/>
    </row>
    <row r="8" spans="1:40">
      <c r="A8" s="113"/>
      <c r="B8" s="5"/>
      <c r="C8" s="5"/>
      <c r="D8" s="5"/>
      <c r="E8" s="6"/>
      <c r="F8" s="5"/>
      <c r="G8" s="5"/>
      <c r="H8" s="5"/>
      <c r="I8" s="5"/>
      <c r="J8" s="5"/>
      <c r="K8" s="5"/>
      <c r="L8" s="5"/>
      <c r="M8" s="5"/>
      <c r="N8" s="5"/>
      <c r="O8" s="5"/>
      <c r="P8" s="5"/>
      <c r="Q8" s="5"/>
      <c r="R8" s="5"/>
      <c r="S8" s="5"/>
      <c r="T8" s="5"/>
      <c r="U8" s="5"/>
      <c r="V8" s="5"/>
      <c r="W8" s="5"/>
      <c r="X8" s="5"/>
      <c r="Y8" s="5"/>
      <c r="Z8" s="5" t="s">
        <v>41</v>
      </c>
      <c r="AA8" s="5"/>
      <c r="AB8" s="8"/>
      <c r="AC8" s="5"/>
      <c r="AD8" s="5"/>
      <c r="AE8" s="5"/>
      <c r="AF8" s="5"/>
      <c r="AG8" s="5"/>
      <c r="AH8" s="5"/>
      <c r="AI8" s="5"/>
      <c r="AJ8" s="5"/>
      <c r="AK8" s="5"/>
      <c r="AL8" s="5"/>
      <c r="AM8" s="5"/>
      <c r="AN8" s="7"/>
    </row>
    <row r="9" spans="1:40">
      <c r="A9" s="113"/>
      <c r="B9" s="5"/>
      <c r="C9" s="5"/>
      <c r="D9" s="5"/>
      <c r="E9" s="6"/>
      <c r="F9" s="5"/>
      <c r="G9" s="43"/>
      <c r="H9" s="5"/>
      <c r="I9" s="5"/>
      <c r="J9" s="5"/>
      <c r="K9" s="5"/>
      <c r="L9" s="5"/>
      <c r="M9" s="5"/>
      <c r="N9" s="5"/>
      <c r="O9" s="5"/>
      <c r="P9" s="5"/>
      <c r="Q9" s="5"/>
      <c r="R9" s="5"/>
      <c r="S9" s="5"/>
      <c r="T9" s="5"/>
      <c r="U9" s="5"/>
      <c r="V9" s="5"/>
      <c r="W9" s="5"/>
      <c r="X9" s="5"/>
      <c r="Y9" s="5"/>
      <c r="Z9" s="5"/>
      <c r="AA9" s="5" t="s">
        <v>41</v>
      </c>
      <c r="AB9" s="8"/>
      <c r="AC9" s="5"/>
      <c r="AD9" s="5"/>
      <c r="AE9" s="5"/>
      <c r="AF9" s="5"/>
      <c r="AG9" s="5"/>
      <c r="AH9" s="5"/>
      <c r="AI9" s="5"/>
      <c r="AJ9" s="5"/>
      <c r="AK9" s="5"/>
      <c r="AL9" s="5"/>
      <c r="AM9" s="5"/>
      <c r="AN9" s="7"/>
    </row>
    <row r="10" spans="1:40">
      <c r="A10" s="113"/>
      <c r="B10" s="5"/>
      <c r="C10" s="5"/>
      <c r="D10" s="5"/>
      <c r="E10" s="6"/>
      <c r="F10" s="7"/>
      <c r="G10" s="43"/>
      <c r="H10" s="5"/>
      <c r="I10" s="5"/>
      <c r="J10" s="5"/>
      <c r="K10" s="5"/>
      <c r="L10" s="5"/>
      <c r="M10" s="5"/>
      <c r="N10" s="5"/>
      <c r="O10" s="5"/>
      <c r="P10" s="5"/>
      <c r="Q10" s="5"/>
      <c r="R10" s="5"/>
      <c r="S10" s="5"/>
      <c r="T10" s="5"/>
      <c r="U10" s="5"/>
      <c r="V10" s="5"/>
      <c r="W10" s="5"/>
      <c r="X10" s="5"/>
      <c r="Y10" s="5"/>
      <c r="Z10" s="5"/>
      <c r="AA10" s="5" t="s">
        <v>41</v>
      </c>
      <c r="AB10" s="8"/>
      <c r="AC10" s="5"/>
      <c r="AD10" s="5"/>
      <c r="AE10" s="5"/>
      <c r="AF10" s="5"/>
      <c r="AG10" s="5"/>
      <c r="AH10" s="5"/>
      <c r="AI10" s="5"/>
      <c r="AJ10" s="5"/>
      <c r="AK10" s="5"/>
      <c r="AL10" s="5"/>
      <c r="AM10" s="5"/>
      <c r="AN10" s="7"/>
    </row>
    <row r="11" spans="1:40">
      <c r="A11" s="113"/>
      <c r="B11" s="5"/>
      <c r="C11" s="5"/>
      <c r="D11" s="5"/>
      <c r="E11" s="6"/>
      <c r="F11" s="7"/>
      <c r="G11" s="43"/>
      <c r="H11" s="5"/>
      <c r="I11" s="5"/>
      <c r="J11" s="5"/>
      <c r="K11" s="5"/>
      <c r="L11" s="5"/>
      <c r="M11" s="5"/>
      <c r="N11" s="5"/>
      <c r="O11" s="5"/>
      <c r="P11" s="5"/>
      <c r="Q11" s="5"/>
      <c r="R11" s="5"/>
      <c r="S11" s="5"/>
      <c r="T11" s="5"/>
      <c r="U11" s="5"/>
      <c r="V11" s="5"/>
      <c r="W11" s="5"/>
      <c r="X11" s="5"/>
      <c r="Y11" s="5"/>
      <c r="Z11" s="5"/>
      <c r="AA11" s="5"/>
      <c r="AB11" s="8"/>
      <c r="AC11" s="5" t="s">
        <v>41</v>
      </c>
      <c r="AD11" s="5"/>
      <c r="AE11" s="5"/>
      <c r="AF11" s="5"/>
      <c r="AG11" s="5"/>
      <c r="AH11" s="5"/>
      <c r="AI11" s="5"/>
      <c r="AJ11" s="5"/>
      <c r="AK11" s="5"/>
      <c r="AL11" s="5"/>
      <c r="AM11" s="5"/>
      <c r="AN11" s="7"/>
    </row>
    <row r="12" spans="1:40">
      <c r="A12" s="113"/>
      <c r="B12" s="5"/>
      <c r="C12" s="5"/>
      <c r="D12" s="5"/>
      <c r="E12" s="6"/>
      <c r="F12" s="7"/>
      <c r="G12" s="5"/>
      <c r="H12" s="5"/>
      <c r="I12" s="5"/>
      <c r="J12" s="5"/>
      <c r="K12" s="5"/>
      <c r="L12" s="5"/>
      <c r="M12" s="5"/>
      <c r="N12" s="5"/>
      <c r="O12" s="5"/>
      <c r="P12" s="5"/>
      <c r="Q12" s="5"/>
      <c r="R12" s="5"/>
      <c r="S12" s="5"/>
      <c r="T12" s="5"/>
      <c r="U12" s="5"/>
      <c r="V12" s="5"/>
      <c r="W12" s="5"/>
      <c r="X12" s="5"/>
      <c r="Y12" s="5"/>
      <c r="Z12" s="5"/>
      <c r="AA12" s="5"/>
      <c r="AB12" s="8"/>
      <c r="AC12" s="5"/>
      <c r="AD12" s="5"/>
      <c r="AE12" s="5"/>
      <c r="AF12" s="5"/>
      <c r="AG12" s="5"/>
      <c r="AH12" s="5"/>
      <c r="AI12" s="5"/>
      <c r="AJ12" s="5"/>
      <c r="AK12" s="5"/>
      <c r="AL12" s="5"/>
      <c r="AM12" s="5"/>
      <c r="AN12" s="7"/>
    </row>
    <row r="13" spans="1:40">
      <c r="A13" s="113"/>
      <c r="B13" s="5"/>
      <c r="C13" s="5"/>
      <c r="D13" s="5"/>
      <c r="E13" s="6"/>
      <c r="F13" s="7"/>
      <c r="G13" s="5"/>
      <c r="H13" s="5"/>
      <c r="I13" s="5"/>
      <c r="J13" s="5"/>
      <c r="K13" s="5"/>
      <c r="L13" s="5"/>
      <c r="M13" s="5"/>
      <c r="N13" s="5"/>
      <c r="O13" s="5"/>
      <c r="P13" s="5"/>
      <c r="Q13" s="5"/>
      <c r="R13" s="5"/>
      <c r="S13" s="5"/>
      <c r="T13" s="5"/>
      <c r="U13" s="5"/>
      <c r="V13" s="5"/>
      <c r="W13" s="5"/>
      <c r="X13" s="5"/>
      <c r="Y13" s="5"/>
      <c r="Z13" s="5"/>
      <c r="AA13" s="5"/>
      <c r="AB13" s="8"/>
      <c r="AC13" s="5"/>
      <c r="AD13" s="5"/>
      <c r="AE13" s="5"/>
      <c r="AF13" s="5"/>
      <c r="AG13" s="5"/>
      <c r="AH13" s="5"/>
      <c r="AI13" s="5"/>
      <c r="AJ13" s="5"/>
      <c r="AK13" s="5"/>
      <c r="AL13" s="5"/>
      <c r="AM13" s="5"/>
      <c r="AN13" s="7"/>
    </row>
    <row r="14" spans="1:40">
      <c r="A14" s="113"/>
      <c r="B14" s="5"/>
      <c r="C14" s="5"/>
      <c r="D14" s="5"/>
      <c r="E14" s="6"/>
      <c r="F14" s="7"/>
      <c r="G14" s="5"/>
      <c r="H14" s="5"/>
      <c r="I14" s="5"/>
      <c r="J14" s="5"/>
      <c r="K14" s="5"/>
      <c r="L14" s="5"/>
      <c r="M14" s="5"/>
      <c r="N14" s="5"/>
      <c r="O14" s="5"/>
      <c r="P14" s="5"/>
      <c r="Q14" s="5"/>
      <c r="R14" s="5"/>
      <c r="S14" s="5"/>
      <c r="T14" s="5"/>
      <c r="U14" s="5"/>
      <c r="V14" s="5"/>
      <c r="W14" s="5"/>
      <c r="X14" s="5"/>
      <c r="Y14" s="5"/>
      <c r="Z14" s="5"/>
      <c r="AA14" s="5"/>
      <c r="AB14" s="8"/>
      <c r="AC14" s="5" t="s">
        <v>41</v>
      </c>
      <c r="AD14" s="5"/>
      <c r="AE14" s="5"/>
      <c r="AF14" s="5"/>
      <c r="AG14" s="5"/>
      <c r="AH14" s="5"/>
      <c r="AI14" s="5"/>
      <c r="AJ14" s="5"/>
      <c r="AK14" s="5"/>
      <c r="AL14" s="5"/>
      <c r="AM14" s="5"/>
      <c r="AN14" s="7"/>
    </row>
    <row r="15" spans="1:40">
      <c r="A15" s="113"/>
      <c r="B15" s="5"/>
      <c r="C15" s="5"/>
      <c r="D15" s="5"/>
      <c r="E15" s="6"/>
      <c r="F15" s="7"/>
      <c r="G15" s="5"/>
      <c r="H15" s="5"/>
      <c r="I15" s="5"/>
      <c r="J15" s="5"/>
      <c r="K15" s="5"/>
      <c r="L15" s="5"/>
      <c r="M15" s="5"/>
      <c r="N15" s="5"/>
      <c r="O15" s="5"/>
      <c r="P15" s="5"/>
      <c r="Q15" s="5"/>
      <c r="R15" s="5"/>
      <c r="S15" s="5"/>
      <c r="T15" s="5"/>
      <c r="U15" s="5"/>
      <c r="V15" s="5"/>
      <c r="W15" s="5"/>
      <c r="X15" s="5"/>
      <c r="Y15" s="5"/>
      <c r="Z15" s="5"/>
      <c r="AA15" s="5"/>
      <c r="AB15" s="8"/>
      <c r="AC15" s="5"/>
      <c r="AD15" s="5"/>
      <c r="AE15" s="5"/>
      <c r="AF15" s="5"/>
      <c r="AG15" s="5"/>
      <c r="AH15" s="5"/>
      <c r="AI15" s="5"/>
      <c r="AJ15" s="5"/>
      <c r="AK15" s="5"/>
      <c r="AL15" s="5"/>
      <c r="AM15" s="5"/>
      <c r="AN15" s="7"/>
    </row>
    <row r="16" spans="1:40">
      <c r="A16" s="113"/>
      <c r="B16" s="5"/>
      <c r="C16" s="5"/>
      <c r="D16" s="5"/>
      <c r="E16" s="6"/>
      <c r="F16" s="7"/>
      <c r="G16" s="7"/>
      <c r="H16" s="5"/>
      <c r="I16" s="5"/>
      <c r="J16" s="5"/>
      <c r="K16" s="5"/>
      <c r="L16" s="5"/>
      <c r="M16" s="5"/>
      <c r="N16" s="5"/>
      <c r="O16" s="5"/>
      <c r="P16" s="5"/>
      <c r="Q16" s="5"/>
      <c r="R16" s="5"/>
      <c r="S16" s="5"/>
      <c r="T16" s="5"/>
      <c r="U16" s="5"/>
      <c r="V16" s="5"/>
      <c r="W16" s="5"/>
      <c r="X16" s="5"/>
      <c r="Y16" s="5"/>
      <c r="Z16" s="5"/>
      <c r="AA16" s="5"/>
      <c r="AB16" s="8"/>
      <c r="AC16" s="5"/>
      <c r="AD16" s="5"/>
      <c r="AE16" s="5"/>
      <c r="AF16" s="5"/>
      <c r="AG16" s="5"/>
      <c r="AH16" s="5"/>
      <c r="AI16" s="5"/>
      <c r="AJ16" s="5"/>
      <c r="AK16" s="5"/>
      <c r="AL16" s="5"/>
      <c r="AM16" s="5" t="s">
        <v>41</v>
      </c>
      <c r="AN16" s="7"/>
    </row>
    <row r="17" spans="1:40">
      <c r="A17" s="113"/>
      <c r="B17" s="5"/>
      <c r="C17" s="5"/>
      <c r="D17" s="5"/>
      <c r="E17" s="6"/>
      <c r="F17" s="7"/>
      <c r="G17" s="7"/>
      <c r="H17" s="5"/>
      <c r="I17" s="5"/>
      <c r="J17" s="5"/>
      <c r="K17" s="5"/>
      <c r="L17" s="5"/>
      <c r="M17" s="5"/>
      <c r="N17" s="5"/>
      <c r="O17" s="5"/>
      <c r="P17" s="5"/>
      <c r="Q17" s="5"/>
      <c r="R17" s="5"/>
      <c r="S17" s="5"/>
      <c r="T17" s="5"/>
      <c r="U17" s="5"/>
      <c r="V17" s="5"/>
      <c r="W17" s="5"/>
      <c r="X17" s="5"/>
      <c r="Y17" s="5"/>
      <c r="Z17" s="5"/>
      <c r="AA17" s="5"/>
      <c r="AB17" s="8"/>
      <c r="AC17" s="5"/>
      <c r="AD17" s="5"/>
      <c r="AE17" s="5"/>
      <c r="AF17" s="5"/>
      <c r="AG17" s="5"/>
      <c r="AH17" s="5"/>
      <c r="AI17" s="5"/>
      <c r="AJ17" s="5"/>
      <c r="AK17" s="5"/>
      <c r="AL17" s="5" t="s">
        <v>41</v>
      </c>
      <c r="AM17" s="5"/>
      <c r="AN17" s="7"/>
    </row>
    <row r="18" spans="1:40">
      <c r="A18" s="113"/>
      <c r="B18" s="5"/>
      <c r="C18" s="5"/>
      <c r="D18" s="5"/>
      <c r="E18" s="6"/>
      <c r="F18" s="7"/>
      <c r="G18" s="7"/>
      <c r="H18" s="5"/>
      <c r="I18" s="5"/>
      <c r="J18" s="5"/>
      <c r="K18" s="5"/>
      <c r="L18" s="5"/>
      <c r="M18" s="5"/>
      <c r="N18" s="5"/>
      <c r="O18" s="5"/>
      <c r="P18" s="5"/>
      <c r="Q18" s="5"/>
      <c r="R18" s="5"/>
      <c r="S18" s="5"/>
      <c r="T18" s="5"/>
      <c r="U18" s="5"/>
      <c r="V18" s="5"/>
      <c r="W18" s="5"/>
      <c r="X18" s="5"/>
      <c r="Y18" s="5"/>
      <c r="Z18" s="5"/>
      <c r="AA18" s="5"/>
      <c r="AB18" s="8"/>
      <c r="AC18" s="5"/>
      <c r="AD18" s="5"/>
      <c r="AE18" s="5"/>
      <c r="AF18" s="5"/>
      <c r="AG18" s="5"/>
      <c r="AH18" s="5"/>
      <c r="AI18" s="5"/>
      <c r="AJ18" s="5"/>
      <c r="AK18" s="5"/>
      <c r="AL18" s="5"/>
      <c r="AM18" s="5" t="s">
        <v>41</v>
      </c>
      <c r="AN18" s="7"/>
    </row>
    <row r="19" spans="1:40">
      <c r="A19" s="113"/>
      <c r="B19" s="5"/>
      <c r="C19" s="5"/>
      <c r="D19" s="5"/>
      <c r="E19" s="6"/>
      <c r="F19" s="7"/>
      <c r="G19" s="7"/>
      <c r="H19" s="5"/>
      <c r="I19" s="5"/>
      <c r="J19" s="5"/>
      <c r="K19" s="5"/>
      <c r="L19" s="5"/>
      <c r="M19" s="5"/>
      <c r="N19" s="5"/>
      <c r="O19" s="5"/>
      <c r="P19" s="5"/>
      <c r="Q19" s="5"/>
      <c r="R19" s="5"/>
      <c r="S19" s="5"/>
      <c r="T19" s="5"/>
      <c r="U19" s="5"/>
      <c r="V19" s="5"/>
      <c r="W19" s="5"/>
      <c r="X19" s="5"/>
      <c r="Y19" s="5"/>
      <c r="Z19" s="5"/>
      <c r="AA19" s="5"/>
      <c r="AB19" s="8"/>
      <c r="AC19" s="5"/>
      <c r="AD19" s="5"/>
      <c r="AE19" s="5"/>
      <c r="AF19" s="5"/>
      <c r="AG19" s="5"/>
      <c r="AH19" s="5"/>
      <c r="AI19" s="5"/>
      <c r="AJ19" s="5"/>
      <c r="AK19" s="5"/>
      <c r="AL19" s="5"/>
      <c r="AM19" s="5"/>
      <c r="AN19" s="7"/>
    </row>
    <row r="20" spans="1:40">
      <c r="A20" s="113"/>
      <c r="B20" s="5"/>
      <c r="C20" s="5"/>
      <c r="D20" s="5"/>
      <c r="E20" s="6"/>
      <c r="F20" s="7"/>
      <c r="G20" s="7"/>
      <c r="H20" s="5"/>
      <c r="I20" s="5"/>
      <c r="J20" s="5"/>
      <c r="K20" s="5"/>
      <c r="L20" s="5"/>
      <c r="M20" s="5"/>
      <c r="N20" s="5"/>
      <c r="O20" s="5"/>
      <c r="P20" s="5"/>
      <c r="Q20" s="5"/>
      <c r="R20" s="5"/>
      <c r="S20" s="5"/>
      <c r="T20" s="5"/>
      <c r="U20" s="5"/>
      <c r="V20" s="5"/>
      <c r="W20" s="5"/>
      <c r="X20" s="5"/>
      <c r="Y20" s="5"/>
      <c r="Z20" s="5"/>
      <c r="AA20" s="5"/>
      <c r="AB20" s="8"/>
      <c r="AC20" s="5" t="s">
        <v>41</v>
      </c>
      <c r="AD20" s="5"/>
      <c r="AE20" s="5"/>
      <c r="AF20" s="5"/>
      <c r="AG20" s="5"/>
      <c r="AH20" s="5"/>
      <c r="AI20" s="5"/>
      <c r="AJ20" s="5"/>
      <c r="AK20" s="5"/>
      <c r="AL20" s="5"/>
      <c r="AM20" s="5"/>
      <c r="AN20" s="7"/>
    </row>
    <row r="21" spans="1:40">
      <c r="A21" s="113"/>
      <c r="B21" s="5"/>
      <c r="C21" s="5"/>
      <c r="D21" s="5"/>
      <c r="E21" s="6"/>
      <c r="F21" s="7"/>
      <c r="G21" s="7"/>
      <c r="H21" s="5"/>
      <c r="I21" s="5"/>
      <c r="J21" s="5"/>
      <c r="K21" s="5"/>
      <c r="L21" s="5"/>
      <c r="M21" s="5"/>
      <c r="N21" s="5"/>
      <c r="O21" s="5"/>
      <c r="P21" s="5"/>
      <c r="Q21" s="5"/>
      <c r="R21" s="5"/>
      <c r="S21" s="5"/>
      <c r="T21" s="5"/>
      <c r="U21" s="5"/>
      <c r="V21" s="5"/>
      <c r="W21" s="5"/>
      <c r="X21" s="5"/>
      <c r="Y21" s="5"/>
      <c r="Z21" s="5"/>
      <c r="AA21" s="5"/>
      <c r="AB21" s="8"/>
      <c r="AC21" s="5"/>
      <c r="AD21" s="5"/>
      <c r="AE21" s="5"/>
      <c r="AF21" s="5"/>
      <c r="AG21" s="5"/>
      <c r="AH21" s="5"/>
      <c r="AI21" s="5"/>
      <c r="AJ21" s="5"/>
      <c r="AK21" s="5"/>
      <c r="AL21" s="5"/>
      <c r="AM21" s="5"/>
      <c r="AN21" s="7"/>
    </row>
    <row r="22" spans="1:40">
      <c r="A22" s="113"/>
      <c r="B22" s="5"/>
      <c r="C22" s="5"/>
      <c r="D22" s="5"/>
      <c r="E22" s="6"/>
      <c r="F22" s="7"/>
      <c r="G22" s="7"/>
      <c r="H22" s="5"/>
      <c r="I22" s="5"/>
      <c r="J22" s="5"/>
      <c r="K22" s="5"/>
      <c r="L22" s="5"/>
      <c r="M22" s="5"/>
      <c r="N22" s="5"/>
      <c r="O22" s="5"/>
      <c r="P22" s="5"/>
      <c r="Q22" s="5"/>
      <c r="R22" s="5"/>
      <c r="S22" s="5"/>
      <c r="T22" s="5"/>
      <c r="U22" s="5"/>
      <c r="V22" s="5"/>
      <c r="W22" s="5"/>
      <c r="X22" s="5"/>
      <c r="Y22" s="5"/>
      <c r="Z22" s="5"/>
      <c r="AA22" s="5"/>
      <c r="AB22" s="8"/>
      <c r="AC22" s="5"/>
      <c r="AD22" s="5"/>
      <c r="AE22" s="5"/>
      <c r="AF22" s="5"/>
      <c r="AG22" s="5"/>
      <c r="AH22" s="5"/>
      <c r="AI22" s="5" t="s">
        <v>41</v>
      </c>
      <c r="AJ22" s="5"/>
      <c r="AK22" s="5"/>
      <c r="AL22" s="5"/>
      <c r="AM22" s="5"/>
      <c r="AN22" s="7"/>
    </row>
    <row r="23" spans="1:40">
      <c r="A23" s="113"/>
      <c r="B23" s="5"/>
      <c r="C23" s="5"/>
      <c r="D23" s="5"/>
      <c r="E23" s="6"/>
      <c r="F23" s="7"/>
      <c r="G23" s="7"/>
      <c r="H23" s="5"/>
      <c r="I23" s="5"/>
      <c r="J23" s="5"/>
      <c r="K23" s="5"/>
      <c r="L23" s="5"/>
      <c r="M23" s="5"/>
      <c r="N23" s="5"/>
      <c r="O23" s="5"/>
      <c r="P23" s="5"/>
      <c r="Q23" s="5"/>
      <c r="R23" s="5"/>
      <c r="S23" s="5"/>
      <c r="T23" s="5"/>
      <c r="U23" s="5"/>
      <c r="V23" s="5"/>
      <c r="W23" s="5"/>
      <c r="X23" s="5"/>
      <c r="Y23" s="5"/>
      <c r="Z23" s="5"/>
      <c r="AA23" s="5"/>
      <c r="AB23" s="8"/>
      <c r="AC23" s="5" t="s">
        <v>41</v>
      </c>
      <c r="AD23" s="5"/>
      <c r="AE23" s="5"/>
      <c r="AF23" s="5"/>
      <c r="AG23" s="5"/>
      <c r="AH23" s="5"/>
      <c r="AI23" s="5"/>
      <c r="AJ23" s="5"/>
      <c r="AK23" s="5"/>
      <c r="AL23" s="5"/>
      <c r="AM23" s="5"/>
      <c r="AN23" s="7"/>
    </row>
    <row r="24" spans="1:40">
      <c r="A24" s="113"/>
      <c r="B24" s="5"/>
      <c r="C24" s="5"/>
      <c r="D24" s="5"/>
      <c r="E24" s="6"/>
      <c r="F24" s="7"/>
      <c r="G24" s="7"/>
      <c r="H24" s="5"/>
      <c r="I24" s="5"/>
      <c r="J24" s="5"/>
      <c r="K24" s="5"/>
      <c r="L24" s="5"/>
      <c r="M24" s="5"/>
      <c r="N24" s="5"/>
      <c r="O24" s="5"/>
      <c r="P24" s="5"/>
      <c r="Q24" s="5"/>
      <c r="R24" s="5"/>
      <c r="S24" s="5"/>
      <c r="T24" s="5"/>
      <c r="U24" s="5"/>
      <c r="V24" s="5"/>
      <c r="W24" s="5"/>
      <c r="X24" s="5"/>
      <c r="Y24" s="5"/>
      <c r="Z24" s="5"/>
      <c r="AA24" s="5"/>
      <c r="AB24" s="8"/>
      <c r="AC24" s="5"/>
      <c r="AD24" s="5"/>
      <c r="AE24" s="5"/>
      <c r="AF24" s="5"/>
      <c r="AG24" s="5"/>
      <c r="AH24" s="5"/>
      <c r="AI24" s="5"/>
      <c r="AJ24" s="5"/>
      <c r="AK24" s="5"/>
      <c r="AL24" s="5"/>
      <c r="AM24" s="5"/>
      <c r="AN24" s="7"/>
    </row>
    <row r="25" spans="1:40">
      <c r="A25" s="113"/>
      <c r="B25" s="5"/>
      <c r="C25" s="5"/>
      <c r="D25" s="5"/>
      <c r="E25" s="6"/>
      <c r="F25" s="7"/>
      <c r="G25" s="7"/>
      <c r="H25" s="5"/>
      <c r="I25" s="5"/>
      <c r="J25" s="5"/>
      <c r="K25" s="5"/>
      <c r="L25" s="5"/>
      <c r="M25" s="5"/>
      <c r="N25" s="5"/>
      <c r="O25" s="5"/>
      <c r="P25" s="5"/>
      <c r="Q25" s="5"/>
      <c r="R25" s="5"/>
      <c r="S25" s="5"/>
      <c r="T25" s="5"/>
      <c r="U25" s="5"/>
      <c r="V25" s="5"/>
      <c r="W25" s="5"/>
      <c r="X25" s="5"/>
      <c r="Y25" s="5"/>
      <c r="Z25" s="5"/>
      <c r="AA25" s="5"/>
      <c r="AB25" s="8"/>
      <c r="AC25" s="5" t="s">
        <v>41</v>
      </c>
      <c r="AD25" s="5"/>
      <c r="AE25" s="5"/>
      <c r="AF25" s="5"/>
      <c r="AG25" s="5"/>
      <c r="AH25" s="5"/>
      <c r="AI25" s="5"/>
      <c r="AJ25" s="5"/>
      <c r="AK25" s="5"/>
      <c r="AL25" s="5"/>
      <c r="AM25" s="5"/>
      <c r="AN25" s="7"/>
    </row>
    <row r="26" spans="1:40">
      <c r="A26" s="113"/>
      <c r="B26" s="113"/>
      <c r="C26" s="5"/>
      <c r="D26" s="5"/>
      <c r="E26" s="6"/>
      <c r="F26" s="7"/>
      <c r="G26" s="7"/>
      <c r="H26" s="5"/>
      <c r="I26" s="5"/>
      <c r="J26" s="5"/>
      <c r="K26" s="5"/>
      <c r="L26" s="5"/>
      <c r="M26" s="5"/>
      <c r="N26" s="5"/>
      <c r="O26" s="5"/>
      <c r="P26" s="5"/>
      <c r="Q26" s="5"/>
      <c r="R26" s="5"/>
      <c r="S26" s="5"/>
      <c r="T26" s="5"/>
      <c r="U26" s="5"/>
      <c r="V26" s="5"/>
      <c r="W26" s="5"/>
      <c r="X26" s="5"/>
      <c r="Y26" s="5"/>
      <c r="Z26" s="5"/>
      <c r="AA26" s="5" t="s">
        <v>41</v>
      </c>
      <c r="AB26" s="8"/>
      <c r="AC26" s="5"/>
      <c r="AD26" s="5"/>
      <c r="AE26" s="5"/>
      <c r="AF26" s="5"/>
      <c r="AG26" s="5"/>
      <c r="AH26" s="5"/>
      <c r="AI26" s="5"/>
      <c r="AJ26" s="5"/>
      <c r="AK26" s="5"/>
      <c r="AL26" s="5"/>
      <c r="AM26" s="5"/>
      <c r="AN26" s="7"/>
    </row>
    <row r="27" spans="1:40">
      <c r="A27" s="113"/>
      <c r="B27" s="5"/>
      <c r="C27" s="5"/>
      <c r="D27" s="5"/>
      <c r="E27" s="6"/>
      <c r="F27" s="5"/>
      <c r="G27" s="5"/>
      <c r="H27" s="5"/>
      <c r="I27" s="5"/>
      <c r="J27" s="5"/>
      <c r="K27" s="5"/>
      <c r="L27" s="5"/>
      <c r="M27" s="5"/>
      <c r="N27" s="5"/>
      <c r="O27" s="5"/>
      <c r="P27" s="5"/>
      <c r="Q27" s="5"/>
      <c r="R27" s="5"/>
      <c r="S27" s="5"/>
      <c r="T27" s="5"/>
      <c r="U27" s="5"/>
      <c r="V27" s="5"/>
      <c r="W27" s="5"/>
      <c r="X27" s="5"/>
      <c r="Y27" s="5"/>
      <c r="Z27" s="5"/>
      <c r="AA27" s="5"/>
      <c r="AB27" s="8"/>
      <c r="AC27" s="5"/>
      <c r="AD27" s="5"/>
      <c r="AE27" s="5"/>
      <c r="AF27" s="5"/>
      <c r="AG27" s="5"/>
      <c r="AH27" s="5"/>
      <c r="AI27" s="5"/>
      <c r="AJ27" s="5"/>
      <c r="AK27" s="5"/>
      <c r="AL27" s="5"/>
      <c r="AM27" s="5"/>
      <c r="AN27" s="7"/>
    </row>
    <row r="28" spans="1:40">
      <c r="A28" s="113"/>
      <c r="B28" s="5"/>
      <c r="C28" s="5"/>
      <c r="D28" s="5"/>
      <c r="E28" s="6"/>
      <c r="F28" s="5"/>
      <c r="G28" s="5"/>
      <c r="H28" s="5"/>
      <c r="I28" s="5"/>
      <c r="J28" s="5"/>
      <c r="K28" s="5"/>
      <c r="L28" s="5"/>
      <c r="M28" s="5"/>
      <c r="N28" s="5"/>
      <c r="O28" s="5"/>
      <c r="P28" s="5"/>
      <c r="Q28" s="5"/>
      <c r="R28" s="5"/>
      <c r="S28" s="5"/>
      <c r="T28" s="5"/>
      <c r="U28" s="5"/>
      <c r="V28" s="5"/>
      <c r="W28" s="5"/>
      <c r="X28" s="5"/>
      <c r="Y28" s="5"/>
      <c r="Z28" s="5"/>
      <c r="AA28" s="5"/>
      <c r="AB28" s="8"/>
      <c r="AC28" s="5"/>
      <c r="AD28" s="5"/>
      <c r="AE28" s="5"/>
      <c r="AF28" s="5"/>
      <c r="AG28" s="5"/>
      <c r="AH28" s="5"/>
      <c r="AI28" s="5"/>
      <c r="AJ28" s="5"/>
      <c r="AK28" s="5"/>
      <c r="AL28" s="5"/>
      <c r="AM28" s="5"/>
      <c r="AN28" s="7"/>
    </row>
    <row r="29" spans="1:40">
      <c r="A29" s="113"/>
      <c r="B29" s="5"/>
      <c r="C29" s="5"/>
      <c r="D29" s="5"/>
      <c r="E29" s="5"/>
      <c r="F29" s="5"/>
      <c r="G29" s="5"/>
      <c r="H29" s="19"/>
      <c r="I29" s="5"/>
      <c r="J29" s="5"/>
      <c r="K29" s="5"/>
      <c r="L29" s="5"/>
      <c r="M29" s="5"/>
      <c r="N29" s="5"/>
      <c r="O29" s="5"/>
      <c r="P29" s="5"/>
      <c r="Q29" s="5"/>
      <c r="R29" s="5"/>
      <c r="S29" s="5"/>
      <c r="T29" s="5"/>
      <c r="U29" s="5"/>
      <c r="V29" s="5"/>
      <c r="W29" s="5"/>
      <c r="X29" s="5"/>
      <c r="Y29" s="5"/>
      <c r="Z29" s="5"/>
      <c r="AA29" s="5" t="s">
        <v>41</v>
      </c>
      <c r="AB29" s="8"/>
      <c r="AC29" s="5"/>
      <c r="AD29" s="5"/>
      <c r="AE29" s="5"/>
      <c r="AF29" s="5"/>
      <c r="AG29" s="5"/>
      <c r="AH29" s="5"/>
      <c r="AI29" s="5"/>
      <c r="AJ29" s="5"/>
      <c r="AK29" s="5"/>
      <c r="AL29" s="5"/>
      <c r="AM29" s="5"/>
      <c r="AN29" s="7"/>
    </row>
    <row r="30" spans="1:40">
      <c r="A30" s="113"/>
      <c r="B30" s="5"/>
      <c r="C30" s="5"/>
      <c r="D30" s="5"/>
      <c r="E30" s="5"/>
      <c r="F30" s="5"/>
      <c r="G30" s="5"/>
      <c r="H30" s="19"/>
      <c r="I30" s="5"/>
      <c r="J30" s="5"/>
      <c r="K30" s="5"/>
      <c r="L30" s="5"/>
      <c r="M30" s="5"/>
      <c r="N30" s="5"/>
      <c r="O30" s="5"/>
      <c r="P30" s="5"/>
      <c r="Q30" s="5"/>
      <c r="R30" s="5"/>
      <c r="S30" s="5"/>
      <c r="T30" s="5"/>
      <c r="U30" s="5"/>
      <c r="V30" s="5"/>
      <c r="W30" s="5"/>
      <c r="X30" s="5"/>
      <c r="Y30" s="5"/>
      <c r="Z30" s="5"/>
      <c r="AA30" s="5"/>
      <c r="AB30" s="8"/>
      <c r="AC30" s="5"/>
      <c r="AD30" s="5"/>
      <c r="AE30" s="5"/>
      <c r="AF30" s="5"/>
      <c r="AG30" s="5"/>
      <c r="AH30" s="5"/>
      <c r="AI30" s="5"/>
      <c r="AJ30" s="5"/>
      <c r="AK30" s="5"/>
      <c r="AL30" s="5"/>
      <c r="AM30" s="5"/>
      <c r="AN30" s="7"/>
    </row>
    <row r="31" spans="1:40">
      <c r="A31" s="113"/>
      <c r="B31" s="5"/>
      <c r="C31" s="5"/>
      <c r="D31" s="5"/>
      <c r="E31" s="5"/>
      <c r="F31" s="5"/>
      <c r="G31" s="5"/>
      <c r="H31" s="5"/>
      <c r="I31" s="5"/>
      <c r="J31" s="5"/>
      <c r="K31" s="5"/>
      <c r="L31" s="5"/>
      <c r="M31" s="5"/>
      <c r="N31" s="5"/>
      <c r="O31" s="5"/>
      <c r="P31" s="5"/>
      <c r="Q31" s="5"/>
      <c r="R31" s="5"/>
      <c r="S31" s="5"/>
      <c r="T31" s="5"/>
      <c r="U31" s="5"/>
      <c r="V31" s="5"/>
      <c r="W31" s="5"/>
      <c r="X31" s="5"/>
      <c r="Y31" s="5"/>
      <c r="Z31" s="5"/>
      <c r="AA31" s="5"/>
      <c r="AB31" s="8"/>
      <c r="AC31" s="5"/>
      <c r="AD31" s="5"/>
      <c r="AE31" s="5"/>
      <c r="AF31" s="5"/>
      <c r="AG31" s="5"/>
      <c r="AH31" s="5"/>
      <c r="AI31" s="5"/>
      <c r="AJ31" s="5"/>
      <c r="AK31" s="5"/>
      <c r="AL31" s="5"/>
      <c r="AM31" s="5"/>
      <c r="AN31" s="7"/>
    </row>
    <row r="32" spans="1:40">
      <c r="A32" s="113"/>
      <c r="B32" s="5"/>
      <c r="C32" s="5"/>
      <c r="D32" s="5"/>
      <c r="E32" s="5"/>
      <c r="F32" s="5"/>
      <c r="G32" s="5"/>
      <c r="H32" s="5"/>
      <c r="I32" s="5"/>
      <c r="J32" s="5"/>
      <c r="K32" s="5"/>
      <c r="L32" s="5"/>
      <c r="M32" s="5"/>
      <c r="N32" s="5"/>
      <c r="O32" s="5"/>
      <c r="P32" s="5"/>
      <c r="Q32" s="5"/>
      <c r="R32" s="5"/>
      <c r="S32" s="5"/>
      <c r="T32" s="5"/>
      <c r="U32" s="5"/>
      <c r="V32" s="5"/>
      <c r="W32" s="5"/>
      <c r="X32" s="5"/>
      <c r="Y32" s="5"/>
      <c r="Z32" s="5"/>
      <c r="AA32" s="5"/>
      <c r="AB32" s="8"/>
      <c r="AC32" s="5"/>
      <c r="AD32" s="5"/>
      <c r="AE32" s="5"/>
      <c r="AF32" s="5"/>
      <c r="AG32" s="5"/>
      <c r="AH32" s="5"/>
      <c r="AI32" s="5"/>
      <c r="AJ32" s="5"/>
      <c r="AK32" s="5"/>
      <c r="AL32" s="5"/>
      <c r="AM32" s="5"/>
      <c r="AN32" s="7"/>
    </row>
    <row r="33" spans="1:40">
      <c r="A33" s="113"/>
      <c r="B33" s="5"/>
      <c r="C33" s="5"/>
      <c r="D33" s="5"/>
      <c r="E33" s="5"/>
      <c r="F33" s="5"/>
      <c r="G33" s="5"/>
      <c r="H33" s="5"/>
      <c r="I33" s="5"/>
      <c r="J33" s="5"/>
      <c r="K33" s="5"/>
      <c r="L33" s="5"/>
      <c r="M33" s="5"/>
      <c r="N33" s="5"/>
      <c r="O33" s="5"/>
      <c r="P33" s="5"/>
      <c r="Q33" s="5"/>
      <c r="R33" s="5"/>
      <c r="S33" s="5"/>
      <c r="T33" s="5"/>
      <c r="U33" s="5"/>
      <c r="V33" s="5"/>
      <c r="W33" s="5"/>
      <c r="X33" s="5"/>
      <c r="Y33" s="5"/>
      <c r="Z33" s="5"/>
      <c r="AA33" s="5"/>
      <c r="AB33" s="8"/>
      <c r="AC33" s="5"/>
      <c r="AD33" s="5"/>
      <c r="AE33" s="5"/>
      <c r="AF33" s="5"/>
      <c r="AG33" s="5"/>
      <c r="AH33" s="5"/>
      <c r="AI33" s="5"/>
      <c r="AJ33" s="5"/>
      <c r="AK33" s="5"/>
      <c r="AL33" s="5"/>
      <c r="AM33" s="5"/>
      <c r="AN33" s="7"/>
    </row>
    <row r="34" spans="1:40">
      <c r="A34" s="113"/>
      <c r="B34" s="5"/>
      <c r="C34" s="5"/>
      <c r="D34" s="5"/>
      <c r="E34" s="5"/>
      <c r="F34" s="5"/>
      <c r="G34" s="5"/>
      <c r="H34" s="5"/>
      <c r="I34" s="5"/>
      <c r="J34" s="5"/>
      <c r="K34" s="5"/>
      <c r="L34" s="5"/>
      <c r="M34" s="5"/>
      <c r="N34" s="5"/>
      <c r="O34" s="5"/>
      <c r="P34" s="5"/>
      <c r="Q34" s="5"/>
      <c r="R34" s="5"/>
      <c r="S34" s="5"/>
      <c r="T34" s="5"/>
      <c r="U34" s="5"/>
      <c r="V34" s="5"/>
      <c r="W34" s="5"/>
      <c r="X34" s="5"/>
      <c r="Y34" s="5"/>
      <c r="Z34" s="5"/>
      <c r="AA34" s="5"/>
      <c r="AB34" s="8"/>
      <c r="AC34" s="5"/>
      <c r="AD34" s="5"/>
      <c r="AE34" s="5"/>
      <c r="AF34" s="5"/>
      <c r="AG34" s="5"/>
      <c r="AH34" s="5"/>
      <c r="AI34" s="5"/>
      <c r="AJ34" s="5"/>
      <c r="AK34" s="5"/>
      <c r="AL34" s="5"/>
      <c r="AM34" s="5"/>
      <c r="AN34" s="7"/>
    </row>
    <row r="35" spans="1:40">
      <c r="A35" s="113"/>
      <c r="B35" s="5"/>
      <c r="C35" s="5"/>
      <c r="D35" s="5"/>
      <c r="E35" s="5"/>
      <c r="F35" s="5"/>
      <c r="G35" s="5"/>
      <c r="H35" s="5"/>
      <c r="I35" s="5"/>
      <c r="J35" s="5"/>
      <c r="K35" s="5"/>
      <c r="L35" s="5"/>
      <c r="M35" s="5"/>
      <c r="N35" s="5"/>
      <c r="O35" s="5"/>
      <c r="P35" s="5"/>
      <c r="Q35" s="5"/>
      <c r="R35" s="5"/>
      <c r="S35" s="5"/>
      <c r="T35" s="5"/>
      <c r="U35" s="5"/>
      <c r="V35" s="5"/>
      <c r="W35" s="5"/>
      <c r="X35" s="5"/>
      <c r="Y35" s="5"/>
      <c r="Z35" s="5"/>
      <c r="AA35" s="5"/>
      <c r="AB35" s="8"/>
      <c r="AC35" s="5"/>
      <c r="AD35" s="5"/>
      <c r="AE35" s="5"/>
      <c r="AF35" s="5"/>
      <c r="AG35" s="5"/>
      <c r="AH35" s="5"/>
      <c r="AI35" s="5"/>
      <c r="AJ35" s="5"/>
      <c r="AK35" s="5"/>
      <c r="AL35" s="5"/>
      <c r="AM35" s="5"/>
      <c r="AN35" s="7"/>
    </row>
    <row r="36" spans="1:40">
      <c r="A36" s="113"/>
      <c r="B36" s="5"/>
      <c r="C36" s="5"/>
      <c r="D36" s="5"/>
      <c r="E36" s="5"/>
      <c r="F36" s="5"/>
      <c r="G36" s="5"/>
      <c r="H36" s="5"/>
      <c r="I36" s="5"/>
      <c r="J36" s="5"/>
      <c r="K36" s="5"/>
      <c r="L36" s="5"/>
      <c r="M36" s="5"/>
      <c r="N36" s="5"/>
      <c r="O36" s="5"/>
      <c r="P36" s="5"/>
      <c r="Q36" s="5"/>
      <c r="R36" s="5"/>
      <c r="S36" s="5"/>
      <c r="T36" s="5"/>
      <c r="U36" s="5"/>
      <c r="V36" s="5"/>
      <c r="W36" s="5"/>
      <c r="X36" s="5"/>
      <c r="Y36" s="5"/>
      <c r="Z36" s="5"/>
      <c r="AA36" s="5"/>
      <c r="AB36" s="8"/>
      <c r="AC36" s="5"/>
      <c r="AD36" s="5"/>
      <c r="AE36" s="5"/>
      <c r="AF36" s="5"/>
      <c r="AG36" s="5"/>
      <c r="AH36" s="5"/>
      <c r="AI36" s="5"/>
      <c r="AJ36" s="5"/>
      <c r="AK36" s="5"/>
      <c r="AL36" s="5"/>
      <c r="AM36" s="5"/>
      <c r="AN36" s="7"/>
    </row>
    <row r="37" spans="1:40">
      <c r="A37" s="113"/>
      <c r="B37" s="5"/>
      <c r="C37" s="5"/>
      <c r="D37" s="5"/>
      <c r="E37" s="6"/>
      <c r="F37" s="7"/>
      <c r="G37" s="7"/>
      <c r="H37" s="5"/>
      <c r="I37" s="5"/>
      <c r="J37" s="5"/>
      <c r="K37" s="5"/>
      <c r="L37" s="5"/>
      <c r="M37" s="5"/>
      <c r="N37" s="5"/>
      <c r="O37" s="5"/>
      <c r="P37" s="5"/>
      <c r="Q37" s="5"/>
      <c r="R37" s="5"/>
      <c r="S37" s="5"/>
      <c r="T37" s="5"/>
      <c r="U37" s="5"/>
      <c r="V37" s="5"/>
      <c r="W37" s="5"/>
      <c r="X37" s="5"/>
      <c r="Y37" s="5"/>
      <c r="Z37" s="5"/>
      <c r="AA37" s="5"/>
      <c r="AB37" s="8"/>
      <c r="AC37" s="5"/>
      <c r="AD37" s="5"/>
      <c r="AE37" s="5"/>
      <c r="AF37" s="5"/>
      <c r="AG37" s="5"/>
      <c r="AH37" s="5"/>
      <c r="AI37" s="5"/>
      <c r="AJ37" s="5"/>
      <c r="AK37" s="5"/>
      <c r="AL37" s="5"/>
      <c r="AM37" s="5"/>
      <c r="AN37" s="7"/>
    </row>
    <row r="38" spans="1:40">
      <c r="A38" s="113"/>
      <c r="B38" s="5"/>
      <c r="C38" s="5"/>
      <c r="D38" s="5"/>
      <c r="E38" s="6"/>
      <c r="F38" s="7"/>
      <c r="G38" s="7"/>
      <c r="H38" s="5"/>
      <c r="I38" s="5"/>
      <c r="J38" s="5"/>
      <c r="K38" s="5"/>
      <c r="L38" s="5"/>
      <c r="M38" s="5"/>
      <c r="N38" s="5"/>
      <c r="O38" s="5"/>
      <c r="P38" s="5"/>
      <c r="Q38" s="5"/>
      <c r="R38" s="5"/>
      <c r="S38" s="5"/>
      <c r="T38" s="5"/>
      <c r="U38" s="5"/>
      <c r="V38" s="5"/>
      <c r="W38" s="5"/>
      <c r="X38" s="5"/>
      <c r="Y38" s="5"/>
      <c r="Z38" s="5"/>
      <c r="AA38" s="5"/>
      <c r="AB38" s="8"/>
      <c r="AC38" s="5"/>
      <c r="AD38" s="5"/>
      <c r="AE38" s="5"/>
      <c r="AF38" s="5"/>
      <c r="AG38" s="5"/>
      <c r="AH38" s="5"/>
      <c r="AI38" s="5"/>
      <c r="AJ38" s="5"/>
      <c r="AK38" s="5"/>
      <c r="AL38" s="5"/>
      <c r="AM38" s="5"/>
      <c r="AN38" s="7"/>
    </row>
    <row r="39" spans="1:40">
      <c r="A39" s="113"/>
      <c r="B39" s="5"/>
      <c r="C39" s="5"/>
      <c r="D39" s="5"/>
      <c r="E39" s="6"/>
      <c r="F39" s="7"/>
      <c r="G39" s="7"/>
      <c r="H39" s="5"/>
      <c r="I39" s="5"/>
      <c r="J39" s="5"/>
      <c r="K39" s="5"/>
      <c r="L39" s="5"/>
      <c r="M39" s="5"/>
      <c r="N39" s="5"/>
      <c r="O39" s="5"/>
      <c r="P39" s="5"/>
      <c r="Q39" s="5"/>
      <c r="R39" s="5"/>
      <c r="S39" s="5"/>
      <c r="T39" s="5"/>
      <c r="U39" s="5"/>
      <c r="V39" s="5"/>
      <c r="W39" s="5"/>
      <c r="X39" s="5"/>
      <c r="Y39" s="5"/>
      <c r="Z39" s="5"/>
      <c r="AA39" s="5"/>
      <c r="AB39" s="8"/>
      <c r="AC39" s="5"/>
      <c r="AD39" s="5"/>
      <c r="AE39" s="5"/>
      <c r="AF39" s="5"/>
      <c r="AG39" s="5"/>
      <c r="AH39" s="5"/>
      <c r="AI39" s="5"/>
      <c r="AJ39" s="5"/>
      <c r="AK39" s="5"/>
      <c r="AL39" s="5"/>
      <c r="AM39" s="5"/>
      <c r="AN39" s="7"/>
    </row>
    <row r="40" spans="1:40">
      <c r="A40" s="113"/>
      <c r="B40" s="5"/>
      <c r="C40" s="5"/>
      <c r="D40" s="5"/>
      <c r="E40" s="6"/>
      <c r="F40" s="7"/>
      <c r="G40" s="7"/>
      <c r="H40" s="5"/>
      <c r="I40" s="5"/>
      <c r="J40" s="5"/>
      <c r="K40" s="5"/>
      <c r="L40" s="5"/>
      <c r="M40" s="5"/>
      <c r="N40" s="5"/>
      <c r="O40" s="5"/>
      <c r="P40" s="5"/>
      <c r="Q40" s="5"/>
      <c r="R40" s="5"/>
      <c r="S40" s="5"/>
      <c r="T40" s="5"/>
      <c r="U40" s="5"/>
      <c r="V40" s="5"/>
      <c r="W40" s="5"/>
      <c r="X40" s="5"/>
      <c r="Y40" s="5"/>
      <c r="Z40" s="5"/>
      <c r="AA40" s="5"/>
      <c r="AB40" s="8"/>
      <c r="AC40" s="5"/>
      <c r="AD40" s="5"/>
      <c r="AE40" s="5"/>
      <c r="AF40" s="5"/>
      <c r="AG40" s="5"/>
      <c r="AH40" s="5"/>
      <c r="AI40" s="5"/>
      <c r="AJ40" s="5"/>
      <c r="AK40" s="5"/>
      <c r="AL40" s="5"/>
      <c r="AM40" s="5"/>
      <c r="AN40" s="7"/>
    </row>
    <row r="41" spans="1:40">
      <c r="A41" s="3"/>
      <c r="B41" s="4"/>
      <c r="C41" s="4"/>
      <c r="D41" s="5"/>
      <c r="E41" s="6"/>
      <c r="F41" s="7"/>
      <c r="G41" s="7"/>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12"/>
      <c r="B43" s="13"/>
      <c r="C43" s="13"/>
      <c r="D43" s="14"/>
      <c r="E43" s="15"/>
      <c r="F43" s="16"/>
      <c r="G43" s="17"/>
      <c r="H43" s="13">
        <f t="shared" ref="H43:AH43" si="0">COUNTIF(H3:H42,"X")</f>
        <v>0</v>
      </c>
      <c r="I43" s="13">
        <f t="shared" si="0"/>
        <v>0</v>
      </c>
      <c r="J43" s="13">
        <f t="shared" si="0"/>
        <v>0</v>
      </c>
      <c r="K43" s="13">
        <f t="shared" si="0"/>
        <v>0</v>
      </c>
      <c r="L43" s="13">
        <f t="shared" si="0"/>
        <v>0</v>
      </c>
      <c r="M43" s="13">
        <f t="shared" si="0"/>
        <v>0</v>
      </c>
      <c r="N43" s="13">
        <f t="shared" si="0"/>
        <v>0</v>
      </c>
      <c r="O43" s="13">
        <f t="shared" si="0"/>
        <v>0</v>
      </c>
      <c r="P43" s="13">
        <f t="shared" si="0"/>
        <v>0</v>
      </c>
      <c r="Q43" s="13">
        <f t="shared" si="0"/>
        <v>0</v>
      </c>
      <c r="R43" s="13">
        <f t="shared" si="0"/>
        <v>0</v>
      </c>
      <c r="S43" s="13">
        <f t="shared" si="0"/>
        <v>0</v>
      </c>
      <c r="T43" s="13">
        <f t="shared" si="0"/>
        <v>0</v>
      </c>
      <c r="U43" s="13">
        <f t="shared" si="0"/>
        <v>0</v>
      </c>
      <c r="V43" s="13">
        <f t="shared" si="0"/>
        <v>0</v>
      </c>
      <c r="W43" s="13">
        <f t="shared" si="0"/>
        <v>0</v>
      </c>
      <c r="X43" s="13">
        <f t="shared" si="0"/>
        <v>0</v>
      </c>
      <c r="Y43" s="13">
        <f t="shared" si="0"/>
        <v>0</v>
      </c>
      <c r="Z43" s="13">
        <f t="shared" si="0"/>
        <v>1</v>
      </c>
      <c r="AA43" s="13">
        <f t="shared" si="0"/>
        <v>4</v>
      </c>
      <c r="AB43" s="13">
        <f t="shared" si="0"/>
        <v>0</v>
      </c>
      <c r="AC43" s="13">
        <f t="shared" si="0"/>
        <v>6</v>
      </c>
      <c r="AD43" s="13">
        <f t="shared" si="0"/>
        <v>0</v>
      </c>
      <c r="AE43" s="13">
        <f t="shared" si="0"/>
        <v>0</v>
      </c>
      <c r="AF43" s="13">
        <f t="shared" si="0"/>
        <v>0</v>
      </c>
      <c r="AG43" s="13">
        <f t="shared" si="0"/>
        <v>0</v>
      </c>
      <c r="AH43" s="13">
        <f t="shared" si="0"/>
        <v>2</v>
      </c>
      <c r="AI43" s="13">
        <f>COUNTIF(AJ3:AJ42,"X")</f>
        <v>0</v>
      </c>
      <c r="AJ43" s="13">
        <f>COUNTIF(AJ3:AJ42,"X")</f>
        <v>0</v>
      </c>
      <c r="AK43" s="13">
        <f>COUNTIF(AK3:AK42,"X")</f>
        <v>0</v>
      </c>
      <c r="AL43" s="13">
        <f>COUNTIF(AL3:AL42,"X")</f>
        <v>1</v>
      </c>
      <c r="AM43" s="13">
        <f>COUNTIF(AM3:AM42,"X")</f>
        <v>2</v>
      </c>
      <c r="AN43" s="16"/>
    </row>
    <row r="44" spans="1:40">
      <c r="A44" s="18"/>
      <c r="B44" s="172"/>
      <c r="C44" s="172"/>
      <c r="D44" s="19"/>
      <c r="E44" s="20"/>
      <c r="F44" s="21"/>
      <c r="G44" s="22"/>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row>
    <row r="45" spans="1:40">
      <c r="A45" s="18"/>
      <c r="B45" s="50"/>
      <c r="C45" s="50"/>
      <c r="D45" s="19"/>
      <c r="E45" s="20"/>
      <c r="F45" s="21"/>
      <c r="G45" s="22"/>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row>
    <row r="46" spans="1:40">
      <c r="A46" s="18"/>
      <c r="B46" s="50"/>
      <c r="C46" s="50"/>
      <c r="D46" s="19"/>
      <c r="E46" s="20"/>
      <c r="F46" s="21"/>
      <c r="G46" s="22"/>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row>
    <row r="47" spans="1:40">
      <c r="A47" s="18"/>
      <c r="B47" s="50"/>
      <c r="C47" s="50"/>
      <c r="D47" s="19"/>
      <c r="E47" s="20"/>
      <c r="F47" s="21"/>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c r="A48" s="18"/>
      <c r="B48" s="50"/>
      <c r="C48" s="50"/>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ht="16.5">
      <c r="A51" s="18"/>
      <c r="B51" s="24"/>
      <c r="C51" s="24"/>
      <c r="D51" s="19"/>
      <c r="E51" s="72" t="s">
        <v>1331</v>
      </c>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ht="15.75">
      <c r="A52" s="18"/>
      <c r="B52" s="24"/>
      <c r="C52" s="24"/>
      <c r="D52" s="19"/>
      <c r="E52" s="76">
        <v>2025</v>
      </c>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24"/>
      <c r="C53" s="24"/>
      <c r="D53" s="19"/>
      <c r="E53" s="173" t="s">
        <v>1153</v>
      </c>
      <c r="F53" s="173"/>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27">
      <c r="A54" s="18"/>
      <c r="B54" s="24"/>
      <c r="C54" s="24"/>
      <c r="D54" s="19"/>
      <c r="E54" s="6" t="s">
        <v>1332</v>
      </c>
      <c r="F54" s="6"/>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24"/>
      <c r="C55" s="24"/>
      <c r="D55" s="19"/>
      <c r="E55" s="6" t="s">
        <v>6</v>
      </c>
      <c r="F55" s="6"/>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24"/>
      <c r="C56" s="24"/>
      <c r="D56" s="19"/>
      <c r="E56" s="6" t="s">
        <v>1333</v>
      </c>
      <c r="F56" s="6"/>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ht="27">
      <c r="A57" s="18"/>
      <c r="B57" s="24"/>
      <c r="C57" s="24"/>
      <c r="D57" s="19"/>
      <c r="E57" s="6" t="s">
        <v>1334</v>
      </c>
      <c r="F57" s="6"/>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24"/>
      <c r="C58" s="24"/>
      <c r="D58" s="19"/>
      <c r="E58" s="6" t="s">
        <v>9</v>
      </c>
      <c r="F58" s="6"/>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27">
      <c r="A59" s="18"/>
      <c r="B59" s="24"/>
      <c r="C59" s="24"/>
      <c r="D59" s="19"/>
      <c r="E59" s="6" t="s">
        <v>1335</v>
      </c>
      <c r="F59" s="6"/>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27">
      <c r="A60" s="18"/>
      <c r="B60" s="24"/>
      <c r="C60" s="24"/>
      <c r="D60" s="19"/>
      <c r="E60" s="6" t="s">
        <v>11</v>
      </c>
      <c r="F60" s="6"/>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E61" s="52" t="s">
        <v>658</v>
      </c>
      <c r="F61" s="52">
        <f>SUM(F54:F60)</f>
        <v>0</v>
      </c>
    </row>
  </sheetData>
  <mergeCells count="15">
    <mergeCell ref="AN1:AN2"/>
    <mergeCell ref="B44:C44"/>
    <mergeCell ref="E53:F53"/>
    <mergeCell ref="I1:M1"/>
    <mergeCell ref="N1:AA1"/>
    <mergeCell ref="AB1:AB2"/>
    <mergeCell ref="AC1:AC2"/>
    <mergeCell ref="AD1:AG1"/>
    <mergeCell ref="AH1:AM1"/>
    <mergeCell ref="H1:H2"/>
    <mergeCell ref="A1:A2"/>
    <mergeCell ref="D1:D2"/>
    <mergeCell ref="E1:E2"/>
    <mergeCell ref="F1:F2"/>
    <mergeCell ref="G1:G2"/>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N61"/>
  <sheetViews>
    <sheetView workbookViewId="0">
      <selection sqref="A1:A2"/>
    </sheetView>
  </sheetViews>
  <sheetFormatPr baseColWidth="10" defaultRowHeight="15"/>
  <sheetData>
    <row r="1" spans="1:40" ht="54.75" thickBot="1">
      <c r="A1" s="239" t="s">
        <v>1683</v>
      </c>
      <c r="B1" s="115" t="s">
        <v>2526</v>
      </c>
      <c r="C1" s="114"/>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84">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c r="A3" s="113"/>
      <c r="B3" s="5"/>
      <c r="C3" s="5"/>
      <c r="D3" s="5"/>
      <c r="E3" s="5"/>
      <c r="F3" s="7"/>
      <c r="G3" s="5"/>
      <c r="H3" s="5"/>
      <c r="I3" s="5"/>
      <c r="J3" s="5"/>
      <c r="K3" s="5"/>
      <c r="L3" s="5"/>
      <c r="M3" s="5"/>
      <c r="N3" s="5"/>
      <c r="O3" s="5"/>
      <c r="P3" s="5"/>
      <c r="Q3" s="5"/>
      <c r="R3" s="5"/>
      <c r="S3" s="5"/>
      <c r="T3" s="5"/>
      <c r="U3" s="5"/>
      <c r="V3" s="5"/>
      <c r="W3" s="5"/>
      <c r="X3" s="5"/>
      <c r="Y3" s="5"/>
      <c r="Z3" s="5"/>
      <c r="AA3" s="5"/>
      <c r="AB3" s="8"/>
      <c r="AC3" s="5"/>
      <c r="AD3" s="5"/>
      <c r="AE3" s="5"/>
      <c r="AF3" s="5"/>
      <c r="AG3" s="5"/>
      <c r="AH3" s="5"/>
      <c r="AI3" s="5"/>
      <c r="AJ3" s="5"/>
      <c r="AK3" s="5"/>
      <c r="AL3" s="5"/>
      <c r="AM3" s="5"/>
      <c r="AN3" s="7"/>
    </row>
    <row r="4" spans="1:40">
      <c r="A4" s="113"/>
      <c r="B4" s="5"/>
      <c r="C4" s="5"/>
      <c r="D4" s="5"/>
      <c r="E4" s="6"/>
      <c r="F4" s="7"/>
      <c r="G4" s="116"/>
      <c r="H4" s="5"/>
      <c r="I4" s="5"/>
      <c r="J4" s="5"/>
      <c r="K4" s="5"/>
      <c r="L4" s="5"/>
      <c r="M4" s="5"/>
      <c r="N4" s="5"/>
      <c r="O4" s="5"/>
      <c r="P4" s="5"/>
      <c r="Q4" s="5"/>
      <c r="R4" s="5"/>
      <c r="S4" s="5"/>
      <c r="T4" s="5"/>
      <c r="U4" s="5"/>
      <c r="V4" s="5"/>
      <c r="W4" s="5"/>
      <c r="X4" s="5"/>
      <c r="Y4" s="5"/>
      <c r="Z4" s="5"/>
      <c r="AA4" s="5"/>
      <c r="AB4" s="8"/>
      <c r="AC4" s="5"/>
      <c r="AD4" s="5"/>
      <c r="AE4" s="5"/>
      <c r="AF4" s="5"/>
      <c r="AG4" s="5"/>
      <c r="AH4" s="5"/>
      <c r="AI4" s="5"/>
      <c r="AJ4" s="5"/>
      <c r="AK4" s="5"/>
      <c r="AL4" s="5"/>
      <c r="AM4" s="5"/>
      <c r="AN4" s="7"/>
    </row>
    <row r="5" spans="1:40">
      <c r="A5" s="113"/>
      <c r="B5" s="5"/>
      <c r="C5" s="5"/>
      <c r="D5" s="5"/>
      <c r="E5" s="6"/>
      <c r="F5" s="7"/>
      <c r="G5" s="7"/>
      <c r="H5" s="5"/>
      <c r="I5" s="5"/>
      <c r="J5" s="5"/>
      <c r="K5" s="5"/>
      <c r="L5" s="5"/>
      <c r="M5" s="5"/>
      <c r="N5" s="5"/>
      <c r="O5" s="5"/>
      <c r="P5" s="5"/>
      <c r="Q5" s="5"/>
      <c r="R5" s="5"/>
      <c r="S5" s="5"/>
      <c r="T5" s="5"/>
      <c r="U5" s="5"/>
      <c r="V5" s="5"/>
      <c r="W5" s="5"/>
      <c r="X5" s="5"/>
      <c r="Y5" s="5"/>
      <c r="Z5" s="5"/>
      <c r="AA5" s="5"/>
      <c r="AB5" s="8"/>
      <c r="AC5" s="5"/>
      <c r="AD5" s="5"/>
      <c r="AE5" s="5"/>
      <c r="AF5" s="5"/>
      <c r="AG5" s="5"/>
      <c r="AH5" s="5" t="s">
        <v>41</v>
      </c>
      <c r="AI5" s="5"/>
      <c r="AJ5" s="5"/>
      <c r="AK5" s="5"/>
      <c r="AL5" s="5"/>
      <c r="AM5" s="5"/>
      <c r="AN5" s="7"/>
    </row>
    <row r="6" spans="1:40">
      <c r="A6" s="113"/>
      <c r="B6" s="5"/>
      <c r="C6" s="5"/>
      <c r="D6" s="5"/>
      <c r="E6" s="6"/>
      <c r="F6" s="78"/>
      <c r="G6" s="7"/>
      <c r="H6" s="5"/>
      <c r="I6" s="5"/>
      <c r="J6" s="5"/>
      <c r="K6" s="5"/>
      <c r="L6" s="5"/>
      <c r="M6" s="5"/>
      <c r="N6" s="5"/>
      <c r="O6" s="5"/>
      <c r="P6" s="5"/>
      <c r="Q6" s="5"/>
      <c r="R6" s="5"/>
      <c r="S6" s="5"/>
      <c r="T6" s="5"/>
      <c r="U6" s="5"/>
      <c r="V6" s="5"/>
      <c r="W6" s="5"/>
      <c r="X6" s="5"/>
      <c r="Y6" s="5"/>
      <c r="Z6" s="5"/>
      <c r="AA6" s="5"/>
      <c r="AB6" s="8"/>
      <c r="AC6" s="5"/>
      <c r="AD6" s="5"/>
      <c r="AE6" s="5"/>
      <c r="AF6" s="5"/>
      <c r="AG6" s="5"/>
      <c r="AH6" s="5" t="s">
        <v>94</v>
      </c>
      <c r="AI6" s="5"/>
      <c r="AJ6" s="5"/>
      <c r="AK6" s="5"/>
      <c r="AL6" s="5"/>
      <c r="AM6" s="5"/>
      <c r="AN6" s="7"/>
    </row>
    <row r="7" spans="1:40">
      <c r="A7" s="113"/>
      <c r="B7" s="5"/>
      <c r="C7" s="5"/>
      <c r="D7" s="5"/>
      <c r="E7" s="6"/>
      <c r="F7" s="5"/>
      <c r="G7" s="117"/>
      <c r="H7" s="5"/>
      <c r="I7" s="5"/>
      <c r="J7" s="5"/>
      <c r="K7" s="5"/>
      <c r="L7" s="5"/>
      <c r="M7" s="5"/>
      <c r="N7" s="5"/>
      <c r="O7" s="5"/>
      <c r="P7" s="5"/>
      <c r="Q7" s="5"/>
      <c r="R7" s="5"/>
      <c r="S7" s="5"/>
      <c r="T7" s="5"/>
      <c r="U7" s="5"/>
      <c r="V7" s="5"/>
      <c r="W7" s="5"/>
      <c r="X7" s="5"/>
      <c r="Y7" s="5"/>
      <c r="Z7" s="5"/>
      <c r="AA7" s="5"/>
      <c r="AB7" s="8"/>
      <c r="AC7" s="5" t="s">
        <v>94</v>
      </c>
      <c r="AD7" s="5"/>
      <c r="AE7" s="5"/>
      <c r="AF7" s="5"/>
      <c r="AG7" s="5"/>
      <c r="AH7" s="5"/>
      <c r="AI7" s="5"/>
      <c r="AJ7" s="5"/>
      <c r="AK7" s="5"/>
      <c r="AL7" s="5"/>
      <c r="AM7" s="5"/>
      <c r="AN7" s="7"/>
    </row>
    <row r="8" spans="1:40">
      <c r="A8" s="113"/>
      <c r="B8" s="5"/>
      <c r="C8" s="5"/>
      <c r="D8" s="5"/>
      <c r="E8" s="6"/>
      <c r="F8" s="5"/>
      <c r="G8" s="5"/>
      <c r="H8" s="5"/>
      <c r="I8" s="5"/>
      <c r="J8" s="5"/>
      <c r="K8" s="5"/>
      <c r="L8" s="5"/>
      <c r="M8" s="5"/>
      <c r="N8" s="5"/>
      <c r="O8" s="5"/>
      <c r="P8" s="5"/>
      <c r="Q8" s="5"/>
      <c r="R8" s="5"/>
      <c r="S8" s="5"/>
      <c r="T8" s="5"/>
      <c r="U8" s="5"/>
      <c r="V8" s="5"/>
      <c r="W8" s="5"/>
      <c r="X8" s="5"/>
      <c r="Y8" s="5"/>
      <c r="Z8" s="5" t="s">
        <v>41</v>
      </c>
      <c r="AA8" s="5"/>
      <c r="AB8" s="8"/>
      <c r="AC8" s="5"/>
      <c r="AD8" s="5"/>
      <c r="AE8" s="5"/>
      <c r="AF8" s="5"/>
      <c r="AG8" s="5"/>
      <c r="AH8" s="5"/>
      <c r="AI8" s="5"/>
      <c r="AJ8" s="5"/>
      <c r="AK8" s="5"/>
      <c r="AL8" s="5"/>
      <c r="AM8" s="5"/>
      <c r="AN8" s="7"/>
    </row>
    <row r="9" spans="1:40">
      <c r="A9" s="113"/>
      <c r="B9" s="5"/>
      <c r="C9" s="5"/>
      <c r="D9" s="5"/>
      <c r="E9" s="6"/>
      <c r="F9" s="5"/>
      <c r="G9" s="43"/>
      <c r="H9" s="5"/>
      <c r="I9" s="5"/>
      <c r="J9" s="5"/>
      <c r="K9" s="5"/>
      <c r="L9" s="5"/>
      <c r="M9" s="5"/>
      <c r="N9" s="5"/>
      <c r="O9" s="5"/>
      <c r="P9" s="5"/>
      <c r="Q9" s="5"/>
      <c r="R9" s="5"/>
      <c r="S9" s="5"/>
      <c r="T9" s="5"/>
      <c r="U9" s="5"/>
      <c r="V9" s="5"/>
      <c r="W9" s="5"/>
      <c r="X9" s="5"/>
      <c r="Y9" s="5"/>
      <c r="Z9" s="5"/>
      <c r="AA9" s="5" t="s">
        <v>41</v>
      </c>
      <c r="AB9" s="8"/>
      <c r="AC9" s="5"/>
      <c r="AD9" s="5"/>
      <c r="AE9" s="5"/>
      <c r="AF9" s="5"/>
      <c r="AG9" s="5"/>
      <c r="AH9" s="5"/>
      <c r="AI9" s="5"/>
      <c r="AJ9" s="5"/>
      <c r="AK9" s="5"/>
      <c r="AL9" s="5"/>
      <c r="AM9" s="5"/>
      <c r="AN9" s="7"/>
    </row>
    <row r="10" spans="1:40">
      <c r="A10" s="113"/>
      <c r="B10" s="5"/>
      <c r="C10" s="5"/>
      <c r="D10" s="5"/>
      <c r="E10" s="6"/>
      <c r="F10" s="7"/>
      <c r="G10" s="43"/>
      <c r="H10" s="5"/>
      <c r="I10" s="5"/>
      <c r="J10" s="5"/>
      <c r="K10" s="5"/>
      <c r="L10" s="5"/>
      <c r="M10" s="5"/>
      <c r="N10" s="5"/>
      <c r="O10" s="5"/>
      <c r="P10" s="5"/>
      <c r="Q10" s="5"/>
      <c r="R10" s="5"/>
      <c r="S10" s="5"/>
      <c r="T10" s="5"/>
      <c r="U10" s="5"/>
      <c r="V10" s="5"/>
      <c r="W10" s="5"/>
      <c r="X10" s="5"/>
      <c r="Y10" s="5"/>
      <c r="Z10" s="5"/>
      <c r="AA10" s="5" t="s">
        <v>41</v>
      </c>
      <c r="AB10" s="8"/>
      <c r="AC10" s="5"/>
      <c r="AD10" s="5"/>
      <c r="AE10" s="5"/>
      <c r="AF10" s="5"/>
      <c r="AG10" s="5"/>
      <c r="AH10" s="5"/>
      <c r="AI10" s="5"/>
      <c r="AJ10" s="5"/>
      <c r="AK10" s="5"/>
      <c r="AL10" s="5"/>
      <c r="AM10" s="5"/>
      <c r="AN10" s="7"/>
    </row>
    <row r="11" spans="1:40">
      <c r="A11" s="113"/>
      <c r="B11" s="5"/>
      <c r="C11" s="5"/>
      <c r="D11" s="5"/>
      <c r="E11" s="6"/>
      <c r="F11" s="7"/>
      <c r="G11" s="43"/>
      <c r="H11" s="5"/>
      <c r="I11" s="5"/>
      <c r="J11" s="5"/>
      <c r="K11" s="5"/>
      <c r="L11" s="5"/>
      <c r="M11" s="5"/>
      <c r="N11" s="5"/>
      <c r="O11" s="5"/>
      <c r="P11" s="5"/>
      <c r="Q11" s="5"/>
      <c r="R11" s="5"/>
      <c r="S11" s="5"/>
      <c r="T11" s="5"/>
      <c r="U11" s="5"/>
      <c r="V11" s="5"/>
      <c r="W11" s="5"/>
      <c r="X11" s="5"/>
      <c r="Y11" s="5"/>
      <c r="Z11" s="5"/>
      <c r="AA11" s="5"/>
      <c r="AB11" s="8"/>
      <c r="AC11" s="5" t="s">
        <v>41</v>
      </c>
      <c r="AD11" s="5"/>
      <c r="AE11" s="5"/>
      <c r="AF11" s="5"/>
      <c r="AG11" s="5"/>
      <c r="AH11" s="5"/>
      <c r="AI11" s="5"/>
      <c r="AJ11" s="5"/>
      <c r="AK11" s="5"/>
      <c r="AL11" s="5"/>
      <c r="AM11" s="5"/>
      <c r="AN11" s="7"/>
    </row>
    <row r="12" spans="1:40">
      <c r="A12" s="113"/>
      <c r="B12" s="5"/>
      <c r="C12" s="5"/>
      <c r="D12" s="5"/>
      <c r="E12" s="6"/>
      <c r="F12" s="7"/>
      <c r="G12" s="5"/>
      <c r="H12" s="5"/>
      <c r="I12" s="5"/>
      <c r="J12" s="5"/>
      <c r="K12" s="5"/>
      <c r="L12" s="5"/>
      <c r="M12" s="5"/>
      <c r="N12" s="5"/>
      <c r="O12" s="5"/>
      <c r="P12" s="5"/>
      <c r="Q12" s="5"/>
      <c r="R12" s="5"/>
      <c r="S12" s="5"/>
      <c r="T12" s="5"/>
      <c r="U12" s="5"/>
      <c r="V12" s="5"/>
      <c r="W12" s="5"/>
      <c r="X12" s="5"/>
      <c r="Y12" s="5"/>
      <c r="Z12" s="5"/>
      <c r="AA12" s="5"/>
      <c r="AB12" s="8"/>
      <c r="AC12" s="5"/>
      <c r="AD12" s="5"/>
      <c r="AE12" s="5"/>
      <c r="AF12" s="5"/>
      <c r="AG12" s="5"/>
      <c r="AH12" s="5"/>
      <c r="AI12" s="5"/>
      <c r="AJ12" s="5"/>
      <c r="AK12" s="5"/>
      <c r="AL12" s="5"/>
      <c r="AM12" s="5"/>
      <c r="AN12" s="7"/>
    </row>
    <row r="13" spans="1:40">
      <c r="A13" s="113"/>
      <c r="B13" s="5"/>
      <c r="C13" s="5"/>
      <c r="D13" s="5"/>
      <c r="E13" s="6"/>
      <c r="F13" s="7"/>
      <c r="G13" s="5"/>
      <c r="H13" s="5"/>
      <c r="I13" s="5"/>
      <c r="J13" s="5"/>
      <c r="K13" s="5"/>
      <c r="L13" s="5"/>
      <c r="M13" s="5"/>
      <c r="N13" s="5"/>
      <c r="O13" s="5"/>
      <c r="P13" s="5"/>
      <c r="Q13" s="5"/>
      <c r="R13" s="5"/>
      <c r="S13" s="5"/>
      <c r="T13" s="5"/>
      <c r="U13" s="5"/>
      <c r="V13" s="5"/>
      <c r="W13" s="5"/>
      <c r="X13" s="5"/>
      <c r="Y13" s="5"/>
      <c r="Z13" s="5"/>
      <c r="AA13" s="5"/>
      <c r="AB13" s="8"/>
      <c r="AC13" s="5"/>
      <c r="AD13" s="5"/>
      <c r="AE13" s="5"/>
      <c r="AF13" s="5"/>
      <c r="AG13" s="5"/>
      <c r="AH13" s="5"/>
      <c r="AI13" s="5"/>
      <c r="AJ13" s="5"/>
      <c r="AK13" s="5"/>
      <c r="AL13" s="5"/>
      <c r="AM13" s="5"/>
      <c r="AN13" s="7"/>
    </row>
    <row r="14" spans="1:40">
      <c r="A14" s="113"/>
      <c r="B14" s="5"/>
      <c r="C14" s="5"/>
      <c r="D14" s="5"/>
      <c r="E14" s="6"/>
      <c r="F14" s="7"/>
      <c r="G14" s="5"/>
      <c r="H14" s="5"/>
      <c r="I14" s="5"/>
      <c r="J14" s="5"/>
      <c r="K14" s="5"/>
      <c r="L14" s="5"/>
      <c r="M14" s="5"/>
      <c r="N14" s="5"/>
      <c r="O14" s="5"/>
      <c r="P14" s="5"/>
      <c r="Q14" s="5"/>
      <c r="R14" s="5"/>
      <c r="S14" s="5"/>
      <c r="T14" s="5"/>
      <c r="U14" s="5"/>
      <c r="V14" s="5"/>
      <c r="W14" s="5"/>
      <c r="X14" s="5"/>
      <c r="Y14" s="5"/>
      <c r="Z14" s="5"/>
      <c r="AA14" s="5"/>
      <c r="AB14" s="8"/>
      <c r="AC14" s="5" t="s">
        <v>41</v>
      </c>
      <c r="AD14" s="5"/>
      <c r="AE14" s="5"/>
      <c r="AF14" s="5"/>
      <c r="AG14" s="5"/>
      <c r="AH14" s="5"/>
      <c r="AI14" s="5"/>
      <c r="AJ14" s="5"/>
      <c r="AK14" s="5"/>
      <c r="AL14" s="5"/>
      <c r="AM14" s="5"/>
      <c r="AN14" s="7"/>
    </row>
    <row r="15" spans="1:40">
      <c r="A15" s="113"/>
      <c r="B15" s="5"/>
      <c r="C15" s="5"/>
      <c r="D15" s="5"/>
      <c r="E15" s="6"/>
      <c r="F15" s="7"/>
      <c r="G15" s="5"/>
      <c r="H15" s="5"/>
      <c r="I15" s="5"/>
      <c r="J15" s="5"/>
      <c r="K15" s="5"/>
      <c r="L15" s="5"/>
      <c r="M15" s="5"/>
      <c r="N15" s="5"/>
      <c r="O15" s="5"/>
      <c r="P15" s="5"/>
      <c r="Q15" s="5"/>
      <c r="R15" s="5"/>
      <c r="S15" s="5"/>
      <c r="T15" s="5"/>
      <c r="U15" s="5"/>
      <c r="V15" s="5"/>
      <c r="W15" s="5"/>
      <c r="X15" s="5"/>
      <c r="Y15" s="5"/>
      <c r="Z15" s="5"/>
      <c r="AA15" s="5"/>
      <c r="AB15" s="8"/>
      <c r="AC15" s="5"/>
      <c r="AD15" s="5"/>
      <c r="AE15" s="5"/>
      <c r="AF15" s="5"/>
      <c r="AG15" s="5"/>
      <c r="AH15" s="5"/>
      <c r="AI15" s="5"/>
      <c r="AJ15" s="5"/>
      <c r="AK15" s="5"/>
      <c r="AL15" s="5"/>
      <c r="AM15" s="5"/>
      <c r="AN15" s="7"/>
    </row>
    <row r="16" spans="1:40">
      <c r="A16" s="113"/>
      <c r="B16" s="5"/>
      <c r="C16" s="5"/>
      <c r="D16" s="5"/>
      <c r="E16" s="6"/>
      <c r="F16" s="7"/>
      <c r="G16" s="7"/>
      <c r="H16" s="5"/>
      <c r="I16" s="5"/>
      <c r="J16" s="5"/>
      <c r="K16" s="5"/>
      <c r="L16" s="5"/>
      <c r="M16" s="5"/>
      <c r="N16" s="5"/>
      <c r="O16" s="5"/>
      <c r="P16" s="5"/>
      <c r="Q16" s="5"/>
      <c r="R16" s="5"/>
      <c r="S16" s="5"/>
      <c r="T16" s="5"/>
      <c r="U16" s="5"/>
      <c r="V16" s="5"/>
      <c r="W16" s="5"/>
      <c r="X16" s="5"/>
      <c r="Y16" s="5"/>
      <c r="Z16" s="5"/>
      <c r="AA16" s="5"/>
      <c r="AB16" s="8"/>
      <c r="AC16" s="5"/>
      <c r="AD16" s="5"/>
      <c r="AE16" s="5"/>
      <c r="AF16" s="5"/>
      <c r="AG16" s="5"/>
      <c r="AH16" s="5"/>
      <c r="AI16" s="5"/>
      <c r="AJ16" s="5"/>
      <c r="AK16" s="5"/>
      <c r="AL16" s="5"/>
      <c r="AM16" s="5" t="s">
        <v>41</v>
      </c>
      <c r="AN16" s="7"/>
    </row>
    <row r="17" spans="1:40">
      <c r="A17" s="113"/>
      <c r="B17" s="5"/>
      <c r="C17" s="5"/>
      <c r="D17" s="5"/>
      <c r="E17" s="6"/>
      <c r="F17" s="7"/>
      <c r="G17" s="7"/>
      <c r="H17" s="5"/>
      <c r="I17" s="5"/>
      <c r="J17" s="5"/>
      <c r="K17" s="5"/>
      <c r="L17" s="5"/>
      <c r="M17" s="5"/>
      <c r="N17" s="5"/>
      <c r="O17" s="5"/>
      <c r="P17" s="5"/>
      <c r="Q17" s="5"/>
      <c r="R17" s="5"/>
      <c r="S17" s="5"/>
      <c r="T17" s="5"/>
      <c r="U17" s="5"/>
      <c r="V17" s="5"/>
      <c r="W17" s="5"/>
      <c r="X17" s="5"/>
      <c r="Y17" s="5"/>
      <c r="Z17" s="5"/>
      <c r="AA17" s="5"/>
      <c r="AB17" s="8"/>
      <c r="AC17" s="5"/>
      <c r="AD17" s="5"/>
      <c r="AE17" s="5"/>
      <c r="AF17" s="5"/>
      <c r="AG17" s="5"/>
      <c r="AH17" s="5"/>
      <c r="AI17" s="5"/>
      <c r="AJ17" s="5"/>
      <c r="AK17" s="5"/>
      <c r="AL17" s="5" t="s">
        <v>41</v>
      </c>
      <c r="AM17" s="5"/>
      <c r="AN17" s="7"/>
    </row>
    <row r="18" spans="1:40">
      <c r="A18" s="113"/>
      <c r="B18" s="5"/>
      <c r="C18" s="5"/>
      <c r="D18" s="5"/>
      <c r="E18" s="6"/>
      <c r="F18" s="7"/>
      <c r="G18" s="7"/>
      <c r="H18" s="5"/>
      <c r="I18" s="5"/>
      <c r="J18" s="5"/>
      <c r="K18" s="5"/>
      <c r="L18" s="5"/>
      <c r="M18" s="5"/>
      <c r="N18" s="5"/>
      <c r="O18" s="5"/>
      <c r="P18" s="5"/>
      <c r="Q18" s="5"/>
      <c r="R18" s="5"/>
      <c r="S18" s="5"/>
      <c r="T18" s="5"/>
      <c r="U18" s="5"/>
      <c r="V18" s="5"/>
      <c r="W18" s="5"/>
      <c r="X18" s="5"/>
      <c r="Y18" s="5"/>
      <c r="Z18" s="5"/>
      <c r="AA18" s="5"/>
      <c r="AB18" s="8"/>
      <c r="AC18" s="5"/>
      <c r="AD18" s="5"/>
      <c r="AE18" s="5"/>
      <c r="AF18" s="5"/>
      <c r="AG18" s="5"/>
      <c r="AH18" s="5"/>
      <c r="AI18" s="5"/>
      <c r="AJ18" s="5"/>
      <c r="AK18" s="5"/>
      <c r="AL18" s="5"/>
      <c r="AM18" s="5" t="s">
        <v>41</v>
      </c>
      <c r="AN18" s="7"/>
    </row>
    <row r="19" spans="1:40">
      <c r="A19" s="113"/>
      <c r="B19" s="5"/>
      <c r="C19" s="5"/>
      <c r="D19" s="5"/>
      <c r="E19" s="6"/>
      <c r="F19" s="7"/>
      <c r="G19" s="7"/>
      <c r="H19" s="5"/>
      <c r="I19" s="5"/>
      <c r="J19" s="5"/>
      <c r="K19" s="5"/>
      <c r="L19" s="5"/>
      <c r="M19" s="5"/>
      <c r="N19" s="5"/>
      <c r="O19" s="5"/>
      <c r="P19" s="5"/>
      <c r="Q19" s="5"/>
      <c r="R19" s="5"/>
      <c r="S19" s="5"/>
      <c r="T19" s="5"/>
      <c r="U19" s="5"/>
      <c r="V19" s="5"/>
      <c r="W19" s="5"/>
      <c r="X19" s="5"/>
      <c r="Y19" s="5"/>
      <c r="Z19" s="5"/>
      <c r="AA19" s="5"/>
      <c r="AB19" s="8"/>
      <c r="AC19" s="5"/>
      <c r="AD19" s="5"/>
      <c r="AE19" s="5"/>
      <c r="AF19" s="5"/>
      <c r="AG19" s="5"/>
      <c r="AH19" s="5"/>
      <c r="AI19" s="5"/>
      <c r="AJ19" s="5"/>
      <c r="AK19" s="5"/>
      <c r="AL19" s="5"/>
      <c r="AM19" s="5"/>
      <c r="AN19" s="7"/>
    </row>
    <row r="20" spans="1:40">
      <c r="A20" s="113"/>
      <c r="B20" s="5"/>
      <c r="C20" s="5"/>
      <c r="D20" s="5"/>
      <c r="E20" s="6"/>
      <c r="F20" s="7"/>
      <c r="G20" s="7"/>
      <c r="H20" s="5"/>
      <c r="I20" s="5"/>
      <c r="J20" s="5"/>
      <c r="K20" s="5"/>
      <c r="L20" s="5"/>
      <c r="M20" s="5"/>
      <c r="N20" s="5"/>
      <c r="O20" s="5"/>
      <c r="P20" s="5"/>
      <c r="Q20" s="5"/>
      <c r="R20" s="5"/>
      <c r="S20" s="5"/>
      <c r="T20" s="5"/>
      <c r="U20" s="5"/>
      <c r="V20" s="5"/>
      <c r="W20" s="5"/>
      <c r="X20" s="5"/>
      <c r="Y20" s="5"/>
      <c r="Z20" s="5"/>
      <c r="AA20" s="5"/>
      <c r="AB20" s="8"/>
      <c r="AC20" s="5" t="s">
        <v>41</v>
      </c>
      <c r="AD20" s="5"/>
      <c r="AE20" s="5"/>
      <c r="AF20" s="5"/>
      <c r="AG20" s="5"/>
      <c r="AH20" s="5"/>
      <c r="AI20" s="5"/>
      <c r="AJ20" s="5"/>
      <c r="AK20" s="5"/>
      <c r="AL20" s="5"/>
      <c r="AM20" s="5"/>
      <c r="AN20" s="7"/>
    </row>
    <row r="21" spans="1:40">
      <c r="A21" s="113"/>
      <c r="B21" s="5"/>
      <c r="C21" s="5"/>
      <c r="D21" s="5"/>
      <c r="E21" s="6"/>
      <c r="F21" s="7"/>
      <c r="G21" s="7"/>
      <c r="H21" s="5"/>
      <c r="I21" s="5"/>
      <c r="J21" s="5"/>
      <c r="K21" s="5"/>
      <c r="L21" s="5"/>
      <c r="M21" s="5"/>
      <c r="N21" s="5"/>
      <c r="O21" s="5"/>
      <c r="P21" s="5"/>
      <c r="Q21" s="5"/>
      <c r="R21" s="5"/>
      <c r="S21" s="5"/>
      <c r="T21" s="5"/>
      <c r="U21" s="5"/>
      <c r="V21" s="5"/>
      <c r="W21" s="5"/>
      <c r="X21" s="5"/>
      <c r="Y21" s="5"/>
      <c r="Z21" s="5"/>
      <c r="AA21" s="5"/>
      <c r="AB21" s="8"/>
      <c r="AC21" s="5"/>
      <c r="AD21" s="5"/>
      <c r="AE21" s="5"/>
      <c r="AF21" s="5"/>
      <c r="AG21" s="5"/>
      <c r="AH21" s="5"/>
      <c r="AI21" s="5"/>
      <c r="AJ21" s="5"/>
      <c r="AK21" s="5"/>
      <c r="AL21" s="5"/>
      <c r="AM21" s="5"/>
      <c r="AN21" s="7"/>
    </row>
    <row r="22" spans="1:40">
      <c r="A22" s="113"/>
      <c r="B22" s="5"/>
      <c r="C22" s="5"/>
      <c r="D22" s="5"/>
      <c r="E22" s="6"/>
      <c r="F22" s="7"/>
      <c r="G22" s="7"/>
      <c r="H22" s="5"/>
      <c r="I22" s="5"/>
      <c r="J22" s="5"/>
      <c r="K22" s="5"/>
      <c r="L22" s="5"/>
      <c r="M22" s="5"/>
      <c r="N22" s="5"/>
      <c r="O22" s="5"/>
      <c r="P22" s="5"/>
      <c r="Q22" s="5"/>
      <c r="R22" s="5"/>
      <c r="S22" s="5"/>
      <c r="T22" s="5"/>
      <c r="U22" s="5"/>
      <c r="V22" s="5"/>
      <c r="W22" s="5"/>
      <c r="X22" s="5"/>
      <c r="Y22" s="5"/>
      <c r="Z22" s="5"/>
      <c r="AA22" s="5"/>
      <c r="AB22" s="8"/>
      <c r="AC22" s="5"/>
      <c r="AD22" s="5"/>
      <c r="AE22" s="5"/>
      <c r="AF22" s="5"/>
      <c r="AG22" s="5"/>
      <c r="AH22" s="5"/>
      <c r="AI22" s="5" t="s">
        <v>41</v>
      </c>
      <c r="AJ22" s="5"/>
      <c r="AK22" s="5"/>
      <c r="AL22" s="5"/>
      <c r="AM22" s="5"/>
      <c r="AN22" s="7"/>
    </row>
    <row r="23" spans="1:40">
      <c r="A23" s="113"/>
      <c r="B23" s="5"/>
      <c r="C23" s="5"/>
      <c r="D23" s="5"/>
      <c r="E23" s="6"/>
      <c r="F23" s="7"/>
      <c r="G23" s="7"/>
      <c r="H23" s="5"/>
      <c r="I23" s="5"/>
      <c r="J23" s="5"/>
      <c r="K23" s="5"/>
      <c r="L23" s="5"/>
      <c r="M23" s="5"/>
      <c r="N23" s="5"/>
      <c r="O23" s="5"/>
      <c r="P23" s="5"/>
      <c r="Q23" s="5"/>
      <c r="R23" s="5"/>
      <c r="S23" s="5"/>
      <c r="T23" s="5"/>
      <c r="U23" s="5"/>
      <c r="V23" s="5"/>
      <c r="W23" s="5"/>
      <c r="X23" s="5"/>
      <c r="Y23" s="5"/>
      <c r="Z23" s="5"/>
      <c r="AA23" s="5"/>
      <c r="AB23" s="8"/>
      <c r="AC23" s="5" t="s">
        <v>41</v>
      </c>
      <c r="AD23" s="5"/>
      <c r="AE23" s="5"/>
      <c r="AF23" s="5"/>
      <c r="AG23" s="5"/>
      <c r="AH23" s="5"/>
      <c r="AI23" s="5"/>
      <c r="AJ23" s="5"/>
      <c r="AK23" s="5"/>
      <c r="AL23" s="5"/>
      <c r="AM23" s="5"/>
      <c r="AN23" s="7"/>
    </row>
    <row r="24" spans="1:40">
      <c r="A24" s="113"/>
      <c r="B24" s="5"/>
      <c r="C24" s="5"/>
      <c r="D24" s="5"/>
      <c r="E24" s="6"/>
      <c r="F24" s="7"/>
      <c r="G24" s="7"/>
      <c r="H24" s="5"/>
      <c r="I24" s="5"/>
      <c r="J24" s="5"/>
      <c r="K24" s="5"/>
      <c r="L24" s="5"/>
      <c r="M24" s="5"/>
      <c r="N24" s="5"/>
      <c r="O24" s="5"/>
      <c r="P24" s="5"/>
      <c r="Q24" s="5"/>
      <c r="R24" s="5"/>
      <c r="S24" s="5"/>
      <c r="T24" s="5"/>
      <c r="U24" s="5"/>
      <c r="V24" s="5"/>
      <c r="W24" s="5"/>
      <c r="X24" s="5"/>
      <c r="Y24" s="5"/>
      <c r="Z24" s="5"/>
      <c r="AA24" s="5"/>
      <c r="AB24" s="8"/>
      <c r="AC24" s="5"/>
      <c r="AD24" s="5"/>
      <c r="AE24" s="5"/>
      <c r="AF24" s="5"/>
      <c r="AG24" s="5"/>
      <c r="AH24" s="5"/>
      <c r="AI24" s="5"/>
      <c r="AJ24" s="5"/>
      <c r="AK24" s="5"/>
      <c r="AL24" s="5"/>
      <c r="AM24" s="5"/>
      <c r="AN24" s="7"/>
    </row>
    <row r="25" spans="1:40">
      <c r="A25" s="113"/>
      <c r="B25" s="5"/>
      <c r="C25" s="5"/>
      <c r="D25" s="5"/>
      <c r="E25" s="6"/>
      <c r="F25" s="7"/>
      <c r="G25" s="7"/>
      <c r="H25" s="5"/>
      <c r="I25" s="5"/>
      <c r="J25" s="5"/>
      <c r="K25" s="5"/>
      <c r="L25" s="5"/>
      <c r="M25" s="5"/>
      <c r="N25" s="5"/>
      <c r="O25" s="5"/>
      <c r="P25" s="5"/>
      <c r="Q25" s="5"/>
      <c r="R25" s="5"/>
      <c r="S25" s="5"/>
      <c r="T25" s="5"/>
      <c r="U25" s="5"/>
      <c r="V25" s="5"/>
      <c r="W25" s="5"/>
      <c r="X25" s="5"/>
      <c r="Y25" s="5"/>
      <c r="Z25" s="5"/>
      <c r="AA25" s="5"/>
      <c r="AB25" s="8"/>
      <c r="AC25" s="5" t="s">
        <v>41</v>
      </c>
      <c r="AD25" s="5"/>
      <c r="AE25" s="5"/>
      <c r="AF25" s="5"/>
      <c r="AG25" s="5"/>
      <c r="AH25" s="5"/>
      <c r="AI25" s="5"/>
      <c r="AJ25" s="5"/>
      <c r="AK25" s="5"/>
      <c r="AL25" s="5"/>
      <c r="AM25" s="5"/>
      <c r="AN25" s="7"/>
    </row>
    <row r="26" spans="1:40">
      <c r="A26" s="113"/>
      <c r="B26" s="113"/>
      <c r="C26" s="5"/>
      <c r="D26" s="5"/>
      <c r="E26" s="6"/>
      <c r="F26" s="7"/>
      <c r="G26" s="7"/>
      <c r="H26" s="5"/>
      <c r="I26" s="5"/>
      <c r="J26" s="5"/>
      <c r="K26" s="5"/>
      <c r="L26" s="5"/>
      <c r="M26" s="5"/>
      <c r="N26" s="5"/>
      <c r="O26" s="5"/>
      <c r="P26" s="5"/>
      <c r="Q26" s="5"/>
      <c r="R26" s="5"/>
      <c r="S26" s="5"/>
      <c r="T26" s="5"/>
      <c r="U26" s="5"/>
      <c r="V26" s="5"/>
      <c r="W26" s="5"/>
      <c r="X26" s="5"/>
      <c r="Y26" s="5"/>
      <c r="Z26" s="5"/>
      <c r="AA26" s="5" t="s">
        <v>41</v>
      </c>
      <c r="AB26" s="8"/>
      <c r="AC26" s="5"/>
      <c r="AD26" s="5"/>
      <c r="AE26" s="5"/>
      <c r="AF26" s="5"/>
      <c r="AG26" s="5"/>
      <c r="AH26" s="5"/>
      <c r="AI26" s="5"/>
      <c r="AJ26" s="5"/>
      <c r="AK26" s="5"/>
      <c r="AL26" s="5"/>
      <c r="AM26" s="5"/>
      <c r="AN26" s="7"/>
    </row>
    <row r="27" spans="1:40">
      <c r="A27" s="113"/>
      <c r="B27" s="5"/>
      <c r="C27" s="5"/>
      <c r="D27" s="5"/>
      <c r="E27" s="6"/>
      <c r="F27" s="5"/>
      <c r="G27" s="5"/>
      <c r="H27" s="5"/>
      <c r="I27" s="5"/>
      <c r="J27" s="5"/>
      <c r="K27" s="5"/>
      <c r="L27" s="5"/>
      <c r="M27" s="5"/>
      <c r="N27" s="5"/>
      <c r="O27" s="5"/>
      <c r="P27" s="5"/>
      <c r="Q27" s="5"/>
      <c r="R27" s="5"/>
      <c r="S27" s="5"/>
      <c r="T27" s="5"/>
      <c r="U27" s="5"/>
      <c r="V27" s="5"/>
      <c r="W27" s="5"/>
      <c r="X27" s="5"/>
      <c r="Y27" s="5"/>
      <c r="Z27" s="5"/>
      <c r="AA27" s="5"/>
      <c r="AB27" s="8"/>
      <c r="AC27" s="5"/>
      <c r="AD27" s="5"/>
      <c r="AE27" s="5"/>
      <c r="AF27" s="5"/>
      <c r="AG27" s="5"/>
      <c r="AH27" s="5"/>
      <c r="AI27" s="5"/>
      <c r="AJ27" s="5"/>
      <c r="AK27" s="5"/>
      <c r="AL27" s="5"/>
      <c r="AM27" s="5"/>
      <c r="AN27" s="7"/>
    </row>
    <row r="28" spans="1:40">
      <c r="A28" s="113"/>
      <c r="B28" s="5"/>
      <c r="C28" s="5"/>
      <c r="D28" s="5"/>
      <c r="E28" s="6"/>
      <c r="F28" s="5"/>
      <c r="G28" s="5"/>
      <c r="H28" s="5"/>
      <c r="I28" s="5"/>
      <c r="J28" s="5"/>
      <c r="K28" s="5"/>
      <c r="L28" s="5"/>
      <c r="M28" s="5"/>
      <c r="N28" s="5"/>
      <c r="O28" s="5"/>
      <c r="P28" s="5"/>
      <c r="Q28" s="5"/>
      <c r="R28" s="5"/>
      <c r="S28" s="5"/>
      <c r="T28" s="5"/>
      <c r="U28" s="5"/>
      <c r="V28" s="5"/>
      <c r="W28" s="5"/>
      <c r="X28" s="5"/>
      <c r="Y28" s="5"/>
      <c r="Z28" s="5"/>
      <c r="AA28" s="5"/>
      <c r="AB28" s="8"/>
      <c r="AC28" s="5"/>
      <c r="AD28" s="5"/>
      <c r="AE28" s="5"/>
      <c r="AF28" s="5"/>
      <c r="AG28" s="5"/>
      <c r="AH28" s="5"/>
      <c r="AI28" s="5"/>
      <c r="AJ28" s="5"/>
      <c r="AK28" s="5"/>
      <c r="AL28" s="5"/>
      <c r="AM28" s="5"/>
      <c r="AN28" s="7"/>
    </row>
    <row r="29" spans="1:40">
      <c r="A29" s="113"/>
      <c r="B29" s="5"/>
      <c r="C29" s="5"/>
      <c r="D29" s="5"/>
      <c r="E29" s="5"/>
      <c r="F29" s="5"/>
      <c r="G29" s="5"/>
      <c r="H29" s="19"/>
      <c r="I29" s="5"/>
      <c r="J29" s="5"/>
      <c r="K29" s="5"/>
      <c r="L29" s="5"/>
      <c r="M29" s="5"/>
      <c r="N29" s="5"/>
      <c r="O29" s="5"/>
      <c r="P29" s="5"/>
      <c r="Q29" s="5"/>
      <c r="R29" s="5"/>
      <c r="S29" s="5"/>
      <c r="T29" s="5"/>
      <c r="U29" s="5"/>
      <c r="V29" s="5"/>
      <c r="W29" s="5"/>
      <c r="X29" s="5"/>
      <c r="Y29" s="5"/>
      <c r="Z29" s="5"/>
      <c r="AA29" s="5" t="s">
        <v>41</v>
      </c>
      <c r="AB29" s="8"/>
      <c r="AC29" s="5"/>
      <c r="AD29" s="5"/>
      <c r="AE29" s="5"/>
      <c r="AF29" s="5"/>
      <c r="AG29" s="5"/>
      <c r="AH29" s="5"/>
      <c r="AI29" s="5"/>
      <c r="AJ29" s="5"/>
      <c r="AK29" s="5"/>
      <c r="AL29" s="5"/>
      <c r="AM29" s="5"/>
      <c r="AN29" s="7"/>
    </row>
    <row r="30" spans="1:40">
      <c r="A30" s="113"/>
      <c r="B30" s="5"/>
      <c r="C30" s="5"/>
      <c r="D30" s="5"/>
      <c r="E30" s="5"/>
      <c r="F30" s="5"/>
      <c r="G30" s="5"/>
      <c r="H30" s="19"/>
      <c r="I30" s="5"/>
      <c r="J30" s="5"/>
      <c r="K30" s="5"/>
      <c r="L30" s="5"/>
      <c r="M30" s="5"/>
      <c r="N30" s="5"/>
      <c r="O30" s="5"/>
      <c r="P30" s="5"/>
      <c r="Q30" s="5"/>
      <c r="R30" s="5"/>
      <c r="S30" s="5"/>
      <c r="T30" s="5"/>
      <c r="U30" s="5"/>
      <c r="V30" s="5"/>
      <c r="W30" s="5"/>
      <c r="X30" s="5"/>
      <c r="Y30" s="5"/>
      <c r="Z30" s="5"/>
      <c r="AA30" s="5"/>
      <c r="AB30" s="8"/>
      <c r="AC30" s="5"/>
      <c r="AD30" s="5"/>
      <c r="AE30" s="5"/>
      <c r="AF30" s="5"/>
      <c r="AG30" s="5"/>
      <c r="AH30" s="5"/>
      <c r="AI30" s="5"/>
      <c r="AJ30" s="5"/>
      <c r="AK30" s="5"/>
      <c r="AL30" s="5"/>
      <c r="AM30" s="5"/>
      <c r="AN30" s="7"/>
    </row>
    <row r="31" spans="1:40">
      <c r="A31" s="113"/>
      <c r="B31" s="5"/>
      <c r="C31" s="5"/>
      <c r="D31" s="5"/>
      <c r="E31" s="5"/>
      <c r="F31" s="5"/>
      <c r="G31" s="5"/>
      <c r="H31" s="5"/>
      <c r="I31" s="5"/>
      <c r="J31" s="5"/>
      <c r="K31" s="5"/>
      <c r="L31" s="5"/>
      <c r="M31" s="5"/>
      <c r="N31" s="5"/>
      <c r="O31" s="5"/>
      <c r="P31" s="5"/>
      <c r="Q31" s="5"/>
      <c r="R31" s="5"/>
      <c r="S31" s="5"/>
      <c r="T31" s="5"/>
      <c r="U31" s="5"/>
      <c r="V31" s="5"/>
      <c r="W31" s="5"/>
      <c r="X31" s="5"/>
      <c r="Y31" s="5"/>
      <c r="Z31" s="5"/>
      <c r="AA31" s="5"/>
      <c r="AB31" s="8"/>
      <c r="AC31" s="5"/>
      <c r="AD31" s="5"/>
      <c r="AE31" s="5"/>
      <c r="AF31" s="5"/>
      <c r="AG31" s="5"/>
      <c r="AH31" s="5"/>
      <c r="AI31" s="5"/>
      <c r="AJ31" s="5"/>
      <c r="AK31" s="5"/>
      <c r="AL31" s="5"/>
      <c r="AM31" s="5"/>
      <c r="AN31" s="7"/>
    </row>
    <row r="32" spans="1:40">
      <c r="A32" s="113"/>
      <c r="B32" s="5"/>
      <c r="C32" s="5"/>
      <c r="D32" s="5"/>
      <c r="E32" s="5"/>
      <c r="F32" s="5"/>
      <c r="G32" s="5"/>
      <c r="H32" s="5"/>
      <c r="I32" s="5"/>
      <c r="J32" s="5"/>
      <c r="K32" s="5"/>
      <c r="L32" s="5"/>
      <c r="M32" s="5"/>
      <c r="N32" s="5"/>
      <c r="O32" s="5"/>
      <c r="P32" s="5"/>
      <c r="Q32" s="5"/>
      <c r="R32" s="5"/>
      <c r="S32" s="5"/>
      <c r="T32" s="5"/>
      <c r="U32" s="5"/>
      <c r="V32" s="5"/>
      <c r="W32" s="5"/>
      <c r="X32" s="5"/>
      <c r="Y32" s="5"/>
      <c r="Z32" s="5"/>
      <c r="AA32" s="5"/>
      <c r="AB32" s="8"/>
      <c r="AC32" s="5"/>
      <c r="AD32" s="5"/>
      <c r="AE32" s="5"/>
      <c r="AF32" s="5"/>
      <c r="AG32" s="5"/>
      <c r="AH32" s="5"/>
      <c r="AI32" s="5"/>
      <c r="AJ32" s="5"/>
      <c r="AK32" s="5"/>
      <c r="AL32" s="5"/>
      <c r="AM32" s="5"/>
      <c r="AN32" s="7"/>
    </row>
    <row r="33" spans="1:40">
      <c r="A33" s="113"/>
      <c r="B33" s="5"/>
      <c r="C33" s="5"/>
      <c r="D33" s="5"/>
      <c r="E33" s="5"/>
      <c r="F33" s="5"/>
      <c r="G33" s="5"/>
      <c r="H33" s="5"/>
      <c r="I33" s="5"/>
      <c r="J33" s="5"/>
      <c r="K33" s="5"/>
      <c r="L33" s="5"/>
      <c r="M33" s="5"/>
      <c r="N33" s="5"/>
      <c r="O33" s="5"/>
      <c r="P33" s="5"/>
      <c r="Q33" s="5"/>
      <c r="R33" s="5"/>
      <c r="S33" s="5"/>
      <c r="T33" s="5"/>
      <c r="U33" s="5"/>
      <c r="V33" s="5"/>
      <c r="W33" s="5"/>
      <c r="X33" s="5"/>
      <c r="Y33" s="5"/>
      <c r="Z33" s="5"/>
      <c r="AA33" s="5"/>
      <c r="AB33" s="8"/>
      <c r="AC33" s="5"/>
      <c r="AD33" s="5"/>
      <c r="AE33" s="5"/>
      <c r="AF33" s="5"/>
      <c r="AG33" s="5"/>
      <c r="AH33" s="5"/>
      <c r="AI33" s="5"/>
      <c r="AJ33" s="5"/>
      <c r="AK33" s="5"/>
      <c r="AL33" s="5"/>
      <c r="AM33" s="5"/>
      <c r="AN33" s="7"/>
    </row>
    <row r="34" spans="1:40">
      <c r="A34" s="113"/>
      <c r="B34" s="5"/>
      <c r="C34" s="5"/>
      <c r="D34" s="5"/>
      <c r="E34" s="5"/>
      <c r="F34" s="5"/>
      <c r="G34" s="5"/>
      <c r="H34" s="5"/>
      <c r="I34" s="5"/>
      <c r="J34" s="5"/>
      <c r="K34" s="5"/>
      <c r="L34" s="5"/>
      <c r="M34" s="5"/>
      <c r="N34" s="5"/>
      <c r="O34" s="5"/>
      <c r="P34" s="5"/>
      <c r="Q34" s="5"/>
      <c r="R34" s="5"/>
      <c r="S34" s="5"/>
      <c r="T34" s="5"/>
      <c r="U34" s="5"/>
      <c r="V34" s="5"/>
      <c r="W34" s="5"/>
      <c r="X34" s="5"/>
      <c r="Y34" s="5"/>
      <c r="Z34" s="5"/>
      <c r="AA34" s="5"/>
      <c r="AB34" s="8"/>
      <c r="AC34" s="5"/>
      <c r="AD34" s="5"/>
      <c r="AE34" s="5"/>
      <c r="AF34" s="5"/>
      <c r="AG34" s="5"/>
      <c r="AH34" s="5"/>
      <c r="AI34" s="5"/>
      <c r="AJ34" s="5"/>
      <c r="AK34" s="5"/>
      <c r="AL34" s="5"/>
      <c r="AM34" s="5"/>
      <c r="AN34" s="7"/>
    </row>
    <row r="35" spans="1:40">
      <c r="A35" s="113"/>
      <c r="B35" s="5"/>
      <c r="C35" s="5"/>
      <c r="D35" s="5"/>
      <c r="E35" s="5"/>
      <c r="F35" s="5"/>
      <c r="G35" s="5"/>
      <c r="H35" s="5"/>
      <c r="I35" s="5"/>
      <c r="J35" s="5"/>
      <c r="K35" s="5"/>
      <c r="L35" s="5"/>
      <c r="M35" s="5"/>
      <c r="N35" s="5"/>
      <c r="O35" s="5"/>
      <c r="P35" s="5"/>
      <c r="Q35" s="5"/>
      <c r="R35" s="5"/>
      <c r="S35" s="5"/>
      <c r="T35" s="5"/>
      <c r="U35" s="5"/>
      <c r="V35" s="5"/>
      <c r="W35" s="5"/>
      <c r="X35" s="5"/>
      <c r="Y35" s="5"/>
      <c r="Z35" s="5"/>
      <c r="AA35" s="5"/>
      <c r="AB35" s="8"/>
      <c r="AC35" s="5"/>
      <c r="AD35" s="5"/>
      <c r="AE35" s="5"/>
      <c r="AF35" s="5"/>
      <c r="AG35" s="5"/>
      <c r="AH35" s="5"/>
      <c r="AI35" s="5"/>
      <c r="AJ35" s="5"/>
      <c r="AK35" s="5"/>
      <c r="AL35" s="5"/>
      <c r="AM35" s="5"/>
      <c r="AN35" s="7"/>
    </row>
    <row r="36" spans="1:40">
      <c r="A36" s="113"/>
      <c r="B36" s="5"/>
      <c r="C36" s="5"/>
      <c r="D36" s="5"/>
      <c r="E36" s="5"/>
      <c r="F36" s="5"/>
      <c r="G36" s="5"/>
      <c r="H36" s="5"/>
      <c r="I36" s="5"/>
      <c r="J36" s="5"/>
      <c r="K36" s="5"/>
      <c r="L36" s="5"/>
      <c r="M36" s="5"/>
      <c r="N36" s="5"/>
      <c r="O36" s="5"/>
      <c r="P36" s="5"/>
      <c r="Q36" s="5"/>
      <c r="R36" s="5"/>
      <c r="S36" s="5"/>
      <c r="T36" s="5"/>
      <c r="U36" s="5"/>
      <c r="V36" s="5"/>
      <c r="W36" s="5"/>
      <c r="X36" s="5"/>
      <c r="Y36" s="5"/>
      <c r="Z36" s="5"/>
      <c r="AA36" s="5"/>
      <c r="AB36" s="8"/>
      <c r="AC36" s="5"/>
      <c r="AD36" s="5"/>
      <c r="AE36" s="5"/>
      <c r="AF36" s="5"/>
      <c r="AG36" s="5"/>
      <c r="AH36" s="5"/>
      <c r="AI36" s="5"/>
      <c r="AJ36" s="5"/>
      <c r="AK36" s="5"/>
      <c r="AL36" s="5"/>
      <c r="AM36" s="5"/>
      <c r="AN36" s="7"/>
    </row>
    <row r="37" spans="1:40">
      <c r="A37" s="113"/>
      <c r="B37" s="5"/>
      <c r="C37" s="5"/>
      <c r="D37" s="5"/>
      <c r="E37" s="6"/>
      <c r="F37" s="7"/>
      <c r="G37" s="7"/>
      <c r="H37" s="5"/>
      <c r="I37" s="5"/>
      <c r="J37" s="5"/>
      <c r="K37" s="5"/>
      <c r="L37" s="5"/>
      <c r="M37" s="5"/>
      <c r="N37" s="5"/>
      <c r="O37" s="5"/>
      <c r="P37" s="5"/>
      <c r="Q37" s="5"/>
      <c r="R37" s="5"/>
      <c r="S37" s="5"/>
      <c r="T37" s="5"/>
      <c r="U37" s="5"/>
      <c r="V37" s="5"/>
      <c r="W37" s="5"/>
      <c r="X37" s="5"/>
      <c r="Y37" s="5"/>
      <c r="Z37" s="5"/>
      <c r="AA37" s="5"/>
      <c r="AB37" s="8"/>
      <c r="AC37" s="5"/>
      <c r="AD37" s="5"/>
      <c r="AE37" s="5"/>
      <c r="AF37" s="5"/>
      <c r="AG37" s="5"/>
      <c r="AH37" s="5"/>
      <c r="AI37" s="5"/>
      <c r="AJ37" s="5"/>
      <c r="AK37" s="5"/>
      <c r="AL37" s="5"/>
      <c r="AM37" s="5"/>
      <c r="AN37" s="7"/>
    </row>
    <row r="38" spans="1:40">
      <c r="A38" s="113"/>
      <c r="B38" s="5"/>
      <c r="C38" s="5"/>
      <c r="D38" s="5"/>
      <c r="E38" s="6"/>
      <c r="F38" s="7"/>
      <c r="G38" s="7"/>
      <c r="H38" s="5"/>
      <c r="I38" s="5"/>
      <c r="J38" s="5"/>
      <c r="K38" s="5"/>
      <c r="L38" s="5"/>
      <c r="M38" s="5"/>
      <c r="N38" s="5"/>
      <c r="O38" s="5"/>
      <c r="P38" s="5"/>
      <c r="Q38" s="5"/>
      <c r="R38" s="5"/>
      <c r="S38" s="5"/>
      <c r="T38" s="5"/>
      <c r="U38" s="5"/>
      <c r="V38" s="5"/>
      <c r="W38" s="5"/>
      <c r="X38" s="5"/>
      <c r="Y38" s="5"/>
      <c r="Z38" s="5"/>
      <c r="AA38" s="5"/>
      <c r="AB38" s="8"/>
      <c r="AC38" s="5"/>
      <c r="AD38" s="5"/>
      <c r="AE38" s="5"/>
      <c r="AF38" s="5"/>
      <c r="AG38" s="5"/>
      <c r="AH38" s="5"/>
      <c r="AI38" s="5"/>
      <c r="AJ38" s="5"/>
      <c r="AK38" s="5"/>
      <c r="AL38" s="5"/>
      <c r="AM38" s="5"/>
      <c r="AN38" s="7"/>
    </row>
    <row r="39" spans="1:40">
      <c r="A39" s="113"/>
      <c r="B39" s="5"/>
      <c r="C39" s="5"/>
      <c r="D39" s="5"/>
      <c r="E39" s="6"/>
      <c r="F39" s="7"/>
      <c r="G39" s="7"/>
      <c r="H39" s="5"/>
      <c r="I39" s="5"/>
      <c r="J39" s="5"/>
      <c r="K39" s="5"/>
      <c r="L39" s="5"/>
      <c r="M39" s="5"/>
      <c r="N39" s="5"/>
      <c r="O39" s="5"/>
      <c r="P39" s="5"/>
      <c r="Q39" s="5"/>
      <c r="R39" s="5"/>
      <c r="S39" s="5"/>
      <c r="T39" s="5"/>
      <c r="U39" s="5"/>
      <c r="V39" s="5"/>
      <c r="W39" s="5"/>
      <c r="X39" s="5"/>
      <c r="Y39" s="5"/>
      <c r="Z39" s="5"/>
      <c r="AA39" s="5"/>
      <c r="AB39" s="8"/>
      <c r="AC39" s="5"/>
      <c r="AD39" s="5"/>
      <c r="AE39" s="5"/>
      <c r="AF39" s="5"/>
      <c r="AG39" s="5"/>
      <c r="AH39" s="5"/>
      <c r="AI39" s="5"/>
      <c r="AJ39" s="5"/>
      <c r="AK39" s="5"/>
      <c r="AL39" s="5"/>
      <c r="AM39" s="5"/>
      <c r="AN39" s="7"/>
    </row>
    <row r="40" spans="1:40">
      <c r="A40" s="113"/>
      <c r="B40" s="5"/>
      <c r="C40" s="5"/>
      <c r="D40" s="5"/>
      <c r="E40" s="6"/>
      <c r="F40" s="7"/>
      <c r="G40" s="7"/>
      <c r="H40" s="5"/>
      <c r="I40" s="5"/>
      <c r="J40" s="5"/>
      <c r="K40" s="5"/>
      <c r="L40" s="5"/>
      <c r="M40" s="5"/>
      <c r="N40" s="5"/>
      <c r="O40" s="5"/>
      <c r="P40" s="5"/>
      <c r="Q40" s="5"/>
      <c r="R40" s="5"/>
      <c r="S40" s="5"/>
      <c r="T40" s="5"/>
      <c r="U40" s="5"/>
      <c r="V40" s="5"/>
      <c r="W40" s="5"/>
      <c r="X40" s="5"/>
      <c r="Y40" s="5"/>
      <c r="Z40" s="5"/>
      <c r="AA40" s="5"/>
      <c r="AB40" s="8"/>
      <c r="AC40" s="5"/>
      <c r="AD40" s="5"/>
      <c r="AE40" s="5"/>
      <c r="AF40" s="5"/>
      <c r="AG40" s="5"/>
      <c r="AH40" s="5"/>
      <c r="AI40" s="5"/>
      <c r="AJ40" s="5"/>
      <c r="AK40" s="5"/>
      <c r="AL40" s="5"/>
      <c r="AM40" s="5"/>
      <c r="AN40" s="7"/>
    </row>
    <row r="41" spans="1:40">
      <c r="A41" s="3"/>
      <c r="B41" s="4"/>
      <c r="C41" s="4"/>
      <c r="D41" s="5"/>
      <c r="E41" s="6"/>
      <c r="F41" s="7"/>
      <c r="G41" s="7"/>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12"/>
      <c r="B43" s="13"/>
      <c r="C43" s="13"/>
      <c r="D43" s="14"/>
      <c r="E43" s="15"/>
      <c r="F43" s="16"/>
      <c r="G43" s="17"/>
      <c r="H43" s="13">
        <f t="shared" ref="H43:AH43" si="0">COUNTIF(H3:H42,"X")</f>
        <v>0</v>
      </c>
      <c r="I43" s="13">
        <f t="shared" si="0"/>
        <v>0</v>
      </c>
      <c r="J43" s="13">
        <f t="shared" si="0"/>
        <v>0</v>
      </c>
      <c r="K43" s="13">
        <f t="shared" si="0"/>
        <v>0</v>
      </c>
      <c r="L43" s="13">
        <f t="shared" si="0"/>
        <v>0</v>
      </c>
      <c r="M43" s="13">
        <f t="shared" si="0"/>
        <v>0</v>
      </c>
      <c r="N43" s="13">
        <f t="shared" si="0"/>
        <v>0</v>
      </c>
      <c r="O43" s="13">
        <f t="shared" si="0"/>
        <v>0</v>
      </c>
      <c r="P43" s="13">
        <f t="shared" si="0"/>
        <v>0</v>
      </c>
      <c r="Q43" s="13">
        <f t="shared" si="0"/>
        <v>0</v>
      </c>
      <c r="R43" s="13">
        <f t="shared" si="0"/>
        <v>0</v>
      </c>
      <c r="S43" s="13">
        <f t="shared" si="0"/>
        <v>0</v>
      </c>
      <c r="T43" s="13">
        <f t="shared" si="0"/>
        <v>0</v>
      </c>
      <c r="U43" s="13">
        <f t="shared" si="0"/>
        <v>0</v>
      </c>
      <c r="V43" s="13">
        <f t="shared" si="0"/>
        <v>0</v>
      </c>
      <c r="W43" s="13">
        <f t="shared" si="0"/>
        <v>0</v>
      </c>
      <c r="X43" s="13">
        <f t="shared" si="0"/>
        <v>0</v>
      </c>
      <c r="Y43" s="13">
        <f t="shared" si="0"/>
        <v>0</v>
      </c>
      <c r="Z43" s="13">
        <f t="shared" si="0"/>
        <v>1</v>
      </c>
      <c r="AA43" s="13">
        <f t="shared" si="0"/>
        <v>4</v>
      </c>
      <c r="AB43" s="13">
        <f t="shared" si="0"/>
        <v>0</v>
      </c>
      <c r="AC43" s="13">
        <f t="shared" si="0"/>
        <v>6</v>
      </c>
      <c r="AD43" s="13">
        <f t="shared" si="0"/>
        <v>0</v>
      </c>
      <c r="AE43" s="13">
        <f t="shared" si="0"/>
        <v>0</v>
      </c>
      <c r="AF43" s="13">
        <f t="shared" si="0"/>
        <v>0</v>
      </c>
      <c r="AG43" s="13">
        <f t="shared" si="0"/>
        <v>0</v>
      </c>
      <c r="AH43" s="13">
        <f t="shared" si="0"/>
        <v>2</v>
      </c>
      <c r="AI43" s="13">
        <f>COUNTIF(AJ3:AJ42,"X")</f>
        <v>0</v>
      </c>
      <c r="AJ43" s="13">
        <f>COUNTIF(AJ3:AJ42,"X")</f>
        <v>0</v>
      </c>
      <c r="AK43" s="13">
        <f>COUNTIF(AK3:AK42,"X")</f>
        <v>0</v>
      </c>
      <c r="AL43" s="13">
        <f>COUNTIF(AL3:AL42,"X")</f>
        <v>1</v>
      </c>
      <c r="AM43" s="13">
        <f>COUNTIF(AM3:AM42,"X")</f>
        <v>2</v>
      </c>
      <c r="AN43" s="16"/>
    </row>
    <row r="44" spans="1:40">
      <c r="A44" s="18"/>
      <c r="B44" s="172"/>
      <c r="C44" s="172"/>
      <c r="D44" s="19"/>
      <c r="E44" s="20"/>
      <c r="F44" s="21"/>
      <c r="G44" s="22"/>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row>
    <row r="45" spans="1:40">
      <c r="A45" s="18"/>
      <c r="B45" s="50"/>
      <c r="C45" s="50"/>
      <c r="D45" s="19"/>
      <c r="E45" s="20"/>
      <c r="F45" s="21"/>
      <c r="G45" s="22"/>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row>
    <row r="46" spans="1:40">
      <c r="A46" s="18"/>
      <c r="B46" s="50"/>
      <c r="C46" s="50"/>
      <c r="D46" s="19"/>
      <c r="E46" s="20"/>
      <c r="F46" s="21"/>
      <c r="G46" s="22"/>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row>
    <row r="47" spans="1:40">
      <c r="A47" s="18"/>
      <c r="B47" s="50"/>
      <c r="C47" s="50"/>
      <c r="D47" s="19"/>
      <c r="E47" s="20"/>
      <c r="F47" s="21"/>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c r="A48" s="18"/>
      <c r="B48" s="50"/>
      <c r="C48" s="50"/>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ht="16.5">
      <c r="A51" s="18"/>
      <c r="B51" s="24"/>
      <c r="C51" s="24"/>
      <c r="D51" s="19"/>
      <c r="E51" s="72" t="s">
        <v>1331</v>
      </c>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ht="15.75">
      <c r="A52" s="18"/>
      <c r="B52" s="24"/>
      <c r="C52" s="24"/>
      <c r="D52" s="19"/>
      <c r="E52" s="76">
        <v>2025</v>
      </c>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24"/>
      <c r="C53" s="24"/>
      <c r="D53" s="19"/>
      <c r="E53" s="173" t="s">
        <v>1153</v>
      </c>
      <c r="F53" s="173"/>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27">
      <c r="A54" s="18"/>
      <c r="B54" s="24"/>
      <c r="C54" s="24"/>
      <c r="D54" s="19"/>
      <c r="E54" s="6" t="s">
        <v>1332</v>
      </c>
      <c r="F54" s="6"/>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24"/>
      <c r="C55" s="24"/>
      <c r="D55" s="19"/>
      <c r="E55" s="6" t="s">
        <v>6</v>
      </c>
      <c r="F55" s="6"/>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24"/>
      <c r="C56" s="24"/>
      <c r="D56" s="19"/>
      <c r="E56" s="6" t="s">
        <v>1333</v>
      </c>
      <c r="F56" s="6"/>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ht="27">
      <c r="A57" s="18"/>
      <c r="B57" s="24"/>
      <c r="C57" s="24"/>
      <c r="D57" s="19"/>
      <c r="E57" s="6" t="s">
        <v>1334</v>
      </c>
      <c r="F57" s="6"/>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24"/>
      <c r="C58" s="24"/>
      <c r="D58" s="19"/>
      <c r="E58" s="6" t="s">
        <v>9</v>
      </c>
      <c r="F58" s="6"/>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27">
      <c r="A59" s="18"/>
      <c r="B59" s="24"/>
      <c r="C59" s="24"/>
      <c r="D59" s="19"/>
      <c r="E59" s="6" t="s">
        <v>1335</v>
      </c>
      <c r="F59" s="6"/>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27">
      <c r="A60" s="18"/>
      <c r="B60" s="24"/>
      <c r="C60" s="24"/>
      <c r="D60" s="19"/>
      <c r="E60" s="6" t="s">
        <v>11</v>
      </c>
      <c r="F60" s="6"/>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E61" s="52" t="s">
        <v>658</v>
      </c>
      <c r="F61" s="52">
        <f>SUM(F54:F60)</f>
        <v>0</v>
      </c>
    </row>
  </sheetData>
  <mergeCells count="15">
    <mergeCell ref="AN1:AN2"/>
    <mergeCell ref="B44:C44"/>
    <mergeCell ref="E53:F53"/>
    <mergeCell ref="I1:M1"/>
    <mergeCell ref="N1:AA1"/>
    <mergeCell ref="AB1:AB2"/>
    <mergeCell ref="AC1:AC2"/>
    <mergeCell ref="AD1:AG1"/>
    <mergeCell ref="AH1:AM1"/>
    <mergeCell ref="H1:H2"/>
    <mergeCell ref="A1:A2"/>
    <mergeCell ref="D1:D2"/>
    <mergeCell ref="E1:E2"/>
    <mergeCell ref="F1:F2"/>
    <mergeCell ref="G1:G2"/>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N61"/>
  <sheetViews>
    <sheetView workbookViewId="0">
      <selection sqref="A1:A2"/>
    </sheetView>
  </sheetViews>
  <sheetFormatPr baseColWidth="10" defaultRowHeight="15"/>
  <sheetData>
    <row r="1" spans="1:40" ht="54.75" thickBot="1">
      <c r="A1" s="239" t="s">
        <v>1771</v>
      </c>
      <c r="B1" s="115" t="s">
        <v>2526</v>
      </c>
      <c r="C1" s="114"/>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84">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c r="A3" s="113"/>
      <c r="B3" s="5"/>
      <c r="C3" s="5"/>
      <c r="D3" s="5"/>
      <c r="E3" s="5"/>
      <c r="F3" s="7"/>
      <c r="G3" s="5"/>
      <c r="H3" s="5"/>
      <c r="I3" s="5"/>
      <c r="J3" s="5"/>
      <c r="K3" s="5"/>
      <c r="L3" s="5"/>
      <c r="M3" s="5"/>
      <c r="N3" s="5"/>
      <c r="O3" s="5"/>
      <c r="P3" s="5"/>
      <c r="Q3" s="5"/>
      <c r="R3" s="5"/>
      <c r="S3" s="5"/>
      <c r="T3" s="5"/>
      <c r="U3" s="5"/>
      <c r="V3" s="5"/>
      <c r="W3" s="5"/>
      <c r="X3" s="5"/>
      <c r="Y3" s="5"/>
      <c r="Z3" s="5"/>
      <c r="AA3" s="5"/>
      <c r="AB3" s="8"/>
      <c r="AC3" s="5"/>
      <c r="AD3" s="5"/>
      <c r="AE3" s="5"/>
      <c r="AF3" s="5"/>
      <c r="AG3" s="5"/>
      <c r="AH3" s="5"/>
      <c r="AI3" s="5"/>
      <c r="AJ3" s="5"/>
      <c r="AK3" s="5"/>
      <c r="AL3" s="5"/>
      <c r="AM3" s="5"/>
      <c r="AN3" s="7"/>
    </row>
    <row r="4" spans="1:40">
      <c r="A4" s="113"/>
      <c r="B4" s="5"/>
      <c r="C4" s="5"/>
      <c r="D4" s="5"/>
      <c r="E4" s="6"/>
      <c r="F4" s="7"/>
      <c r="G4" s="116"/>
      <c r="H4" s="5"/>
      <c r="I4" s="5"/>
      <c r="J4" s="5"/>
      <c r="K4" s="5"/>
      <c r="L4" s="5"/>
      <c r="M4" s="5"/>
      <c r="N4" s="5"/>
      <c r="O4" s="5"/>
      <c r="P4" s="5"/>
      <c r="Q4" s="5"/>
      <c r="R4" s="5"/>
      <c r="S4" s="5"/>
      <c r="T4" s="5"/>
      <c r="U4" s="5"/>
      <c r="V4" s="5"/>
      <c r="W4" s="5"/>
      <c r="X4" s="5"/>
      <c r="Y4" s="5"/>
      <c r="Z4" s="5"/>
      <c r="AA4" s="5"/>
      <c r="AB4" s="8"/>
      <c r="AC4" s="5"/>
      <c r="AD4" s="5"/>
      <c r="AE4" s="5"/>
      <c r="AF4" s="5"/>
      <c r="AG4" s="5"/>
      <c r="AH4" s="5"/>
      <c r="AI4" s="5"/>
      <c r="AJ4" s="5"/>
      <c r="AK4" s="5"/>
      <c r="AL4" s="5"/>
      <c r="AM4" s="5"/>
      <c r="AN4" s="7"/>
    </row>
    <row r="5" spans="1:40">
      <c r="A5" s="113"/>
      <c r="B5" s="5"/>
      <c r="C5" s="5"/>
      <c r="D5" s="5"/>
      <c r="E5" s="6"/>
      <c r="F5" s="7"/>
      <c r="G5" s="7"/>
      <c r="H5" s="5"/>
      <c r="I5" s="5"/>
      <c r="J5" s="5"/>
      <c r="K5" s="5"/>
      <c r="L5" s="5"/>
      <c r="M5" s="5"/>
      <c r="N5" s="5"/>
      <c r="O5" s="5"/>
      <c r="P5" s="5"/>
      <c r="Q5" s="5"/>
      <c r="R5" s="5"/>
      <c r="S5" s="5"/>
      <c r="T5" s="5"/>
      <c r="U5" s="5"/>
      <c r="V5" s="5"/>
      <c r="W5" s="5"/>
      <c r="X5" s="5"/>
      <c r="Y5" s="5"/>
      <c r="Z5" s="5"/>
      <c r="AA5" s="5"/>
      <c r="AB5" s="8"/>
      <c r="AC5" s="5"/>
      <c r="AD5" s="5"/>
      <c r="AE5" s="5"/>
      <c r="AF5" s="5"/>
      <c r="AG5" s="5"/>
      <c r="AH5" s="5" t="s">
        <v>41</v>
      </c>
      <c r="AI5" s="5"/>
      <c r="AJ5" s="5"/>
      <c r="AK5" s="5"/>
      <c r="AL5" s="5"/>
      <c r="AM5" s="5"/>
      <c r="AN5" s="7"/>
    </row>
    <row r="6" spans="1:40">
      <c r="A6" s="113"/>
      <c r="B6" s="5"/>
      <c r="C6" s="5"/>
      <c r="D6" s="5"/>
      <c r="E6" s="6"/>
      <c r="F6" s="78"/>
      <c r="G6" s="7"/>
      <c r="H6" s="5"/>
      <c r="I6" s="5"/>
      <c r="J6" s="5"/>
      <c r="K6" s="5"/>
      <c r="L6" s="5"/>
      <c r="M6" s="5"/>
      <c r="N6" s="5"/>
      <c r="O6" s="5"/>
      <c r="P6" s="5"/>
      <c r="Q6" s="5"/>
      <c r="R6" s="5"/>
      <c r="S6" s="5"/>
      <c r="T6" s="5"/>
      <c r="U6" s="5"/>
      <c r="V6" s="5"/>
      <c r="W6" s="5"/>
      <c r="X6" s="5"/>
      <c r="Y6" s="5"/>
      <c r="Z6" s="5"/>
      <c r="AA6" s="5"/>
      <c r="AB6" s="8"/>
      <c r="AC6" s="5"/>
      <c r="AD6" s="5"/>
      <c r="AE6" s="5"/>
      <c r="AF6" s="5"/>
      <c r="AG6" s="5"/>
      <c r="AH6" s="5" t="s">
        <v>94</v>
      </c>
      <c r="AI6" s="5"/>
      <c r="AJ6" s="5"/>
      <c r="AK6" s="5"/>
      <c r="AL6" s="5"/>
      <c r="AM6" s="5"/>
      <c r="AN6" s="7"/>
    </row>
    <row r="7" spans="1:40">
      <c r="A7" s="113"/>
      <c r="B7" s="5"/>
      <c r="C7" s="5"/>
      <c r="D7" s="5"/>
      <c r="E7" s="6"/>
      <c r="F7" s="5"/>
      <c r="G7" s="117"/>
      <c r="H7" s="5"/>
      <c r="I7" s="5"/>
      <c r="J7" s="5"/>
      <c r="K7" s="5"/>
      <c r="L7" s="5"/>
      <c r="M7" s="5"/>
      <c r="N7" s="5"/>
      <c r="O7" s="5"/>
      <c r="P7" s="5"/>
      <c r="Q7" s="5"/>
      <c r="R7" s="5"/>
      <c r="S7" s="5"/>
      <c r="T7" s="5"/>
      <c r="U7" s="5"/>
      <c r="V7" s="5"/>
      <c r="W7" s="5"/>
      <c r="X7" s="5"/>
      <c r="Y7" s="5"/>
      <c r="Z7" s="5"/>
      <c r="AA7" s="5"/>
      <c r="AB7" s="8"/>
      <c r="AC7" s="5" t="s">
        <v>94</v>
      </c>
      <c r="AD7" s="5"/>
      <c r="AE7" s="5"/>
      <c r="AF7" s="5"/>
      <c r="AG7" s="5"/>
      <c r="AH7" s="5"/>
      <c r="AI7" s="5"/>
      <c r="AJ7" s="5"/>
      <c r="AK7" s="5"/>
      <c r="AL7" s="5"/>
      <c r="AM7" s="5"/>
      <c r="AN7" s="7"/>
    </row>
    <row r="8" spans="1:40">
      <c r="A8" s="113"/>
      <c r="B8" s="5"/>
      <c r="C8" s="5"/>
      <c r="D8" s="5"/>
      <c r="E8" s="6"/>
      <c r="F8" s="5"/>
      <c r="G8" s="5"/>
      <c r="H8" s="5"/>
      <c r="I8" s="5"/>
      <c r="J8" s="5"/>
      <c r="K8" s="5"/>
      <c r="L8" s="5"/>
      <c r="M8" s="5"/>
      <c r="N8" s="5"/>
      <c r="O8" s="5"/>
      <c r="P8" s="5"/>
      <c r="Q8" s="5"/>
      <c r="R8" s="5"/>
      <c r="S8" s="5"/>
      <c r="T8" s="5"/>
      <c r="U8" s="5"/>
      <c r="V8" s="5"/>
      <c r="W8" s="5"/>
      <c r="X8" s="5"/>
      <c r="Y8" s="5"/>
      <c r="Z8" s="5" t="s">
        <v>41</v>
      </c>
      <c r="AA8" s="5"/>
      <c r="AB8" s="8"/>
      <c r="AC8" s="5"/>
      <c r="AD8" s="5"/>
      <c r="AE8" s="5"/>
      <c r="AF8" s="5"/>
      <c r="AG8" s="5"/>
      <c r="AH8" s="5"/>
      <c r="AI8" s="5"/>
      <c r="AJ8" s="5"/>
      <c r="AK8" s="5"/>
      <c r="AL8" s="5"/>
      <c r="AM8" s="5"/>
      <c r="AN8" s="7"/>
    </row>
    <row r="9" spans="1:40">
      <c r="A9" s="113"/>
      <c r="B9" s="5"/>
      <c r="C9" s="5"/>
      <c r="D9" s="5"/>
      <c r="E9" s="6"/>
      <c r="F9" s="5"/>
      <c r="G9" s="43"/>
      <c r="H9" s="5"/>
      <c r="I9" s="5"/>
      <c r="J9" s="5"/>
      <c r="K9" s="5"/>
      <c r="L9" s="5"/>
      <c r="M9" s="5"/>
      <c r="N9" s="5"/>
      <c r="O9" s="5"/>
      <c r="P9" s="5"/>
      <c r="Q9" s="5"/>
      <c r="R9" s="5"/>
      <c r="S9" s="5"/>
      <c r="T9" s="5"/>
      <c r="U9" s="5"/>
      <c r="V9" s="5"/>
      <c r="W9" s="5"/>
      <c r="X9" s="5"/>
      <c r="Y9" s="5"/>
      <c r="Z9" s="5"/>
      <c r="AA9" s="5" t="s">
        <v>41</v>
      </c>
      <c r="AB9" s="8"/>
      <c r="AC9" s="5"/>
      <c r="AD9" s="5"/>
      <c r="AE9" s="5"/>
      <c r="AF9" s="5"/>
      <c r="AG9" s="5"/>
      <c r="AH9" s="5"/>
      <c r="AI9" s="5"/>
      <c r="AJ9" s="5"/>
      <c r="AK9" s="5"/>
      <c r="AL9" s="5"/>
      <c r="AM9" s="5"/>
      <c r="AN9" s="7"/>
    </row>
    <row r="10" spans="1:40">
      <c r="A10" s="113"/>
      <c r="B10" s="5"/>
      <c r="C10" s="5"/>
      <c r="D10" s="5"/>
      <c r="E10" s="6"/>
      <c r="F10" s="7"/>
      <c r="G10" s="43"/>
      <c r="H10" s="5"/>
      <c r="I10" s="5"/>
      <c r="J10" s="5"/>
      <c r="K10" s="5"/>
      <c r="L10" s="5"/>
      <c r="M10" s="5"/>
      <c r="N10" s="5"/>
      <c r="O10" s="5"/>
      <c r="P10" s="5"/>
      <c r="Q10" s="5"/>
      <c r="R10" s="5"/>
      <c r="S10" s="5"/>
      <c r="T10" s="5"/>
      <c r="U10" s="5"/>
      <c r="V10" s="5"/>
      <c r="W10" s="5"/>
      <c r="X10" s="5"/>
      <c r="Y10" s="5"/>
      <c r="Z10" s="5"/>
      <c r="AA10" s="5" t="s">
        <v>41</v>
      </c>
      <c r="AB10" s="8"/>
      <c r="AC10" s="5"/>
      <c r="AD10" s="5"/>
      <c r="AE10" s="5"/>
      <c r="AF10" s="5"/>
      <c r="AG10" s="5"/>
      <c r="AH10" s="5"/>
      <c r="AI10" s="5"/>
      <c r="AJ10" s="5"/>
      <c r="AK10" s="5"/>
      <c r="AL10" s="5"/>
      <c r="AM10" s="5"/>
      <c r="AN10" s="7"/>
    </row>
    <row r="11" spans="1:40">
      <c r="A11" s="113"/>
      <c r="B11" s="5"/>
      <c r="C11" s="5"/>
      <c r="D11" s="5"/>
      <c r="E11" s="6"/>
      <c r="F11" s="7"/>
      <c r="G11" s="43"/>
      <c r="H11" s="5"/>
      <c r="I11" s="5"/>
      <c r="J11" s="5"/>
      <c r="K11" s="5"/>
      <c r="L11" s="5"/>
      <c r="M11" s="5"/>
      <c r="N11" s="5"/>
      <c r="O11" s="5"/>
      <c r="P11" s="5"/>
      <c r="Q11" s="5"/>
      <c r="R11" s="5"/>
      <c r="S11" s="5"/>
      <c r="T11" s="5"/>
      <c r="U11" s="5"/>
      <c r="V11" s="5"/>
      <c r="W11" s="5"/>
      <c r="X11" s="5"/>
      <c r="Y11" s="5"/>
      <c r="Z11" s="5"/>
      <c r="AA11" s="5"/>
      <c r="AB11" s="8"/>
      <c r="AC11" s="5" t="s">
        <v>41</v>
      </c>
      <c r="AD11" s="5"/>
      <c r="AE11" s="5"/>
      <c r="AF11" s="5"/>
      <c r="AG11" s="5"/>
      <c r="AH11" s="5"/>
      <c r="AI11" s="5"/>
      <c r="AJ11" s="5"/>
      <c r="AK11" s="5"/>
      <c r="AL11" s="5"/>
      <c r="AM11" s="5"/>
      <c r="AN11" s="7"/>
    </row>
    <row r="12" spans="1:40">
      <c r="A12" s="113"/>
      <c r="B12" s="5"/>
      <c r="C12" s="5"/>
      <c r="D12" s="5"/>
      <c r="E12" s="6"/>
      <c r="F12" s="7"/>
      <c r="G12" s="5"/>
      <c r="H12" s="5"/>
      <c r="I12" s="5"/>
      <c r="J12" s="5"/>
      <c r="K12" s="5"/>
      <c r="L12" s="5"/>
      <c r="M12" s="5"/>
      <c r="N12" s="5"/>
      <c r="O12" s="5"/>
      <c r="P12" s="5"/>
      <c r="Q12" s="5"/>
      <c r="R12" s="5"/>
      <c r="S12" s="5"/>
      <c r="T12" s="5"/>
      <c r="U12" s="5"/>
      <c r="V12" s="5"/>
      <c r="W12" s="5"/>
      <c r="X12" s="5"/>
      <c r="Y12" s="5"/>
      <c r="Z12" s="5"/>
      <c r="AA12" s="5"/>
      <c r="AB12" s="8"/>
      <c r="AC12" s="5"/>
      <c r="AD12" s="5"/>
      <c r="AE12" s="5"/>
      <c r="AF12" s="5"/>
      <c r="AG12" s="5"/>
      <c r="AH12" s="5"/>
      <c r="AI12" s="5"/>
      <c r="AJ12" s="5"/>
      <c r="AK12" s="5"/>
      <c r="AL12" s="5"/>
      <c r="AM12" s="5"/>
      <c r="AN12" s="7"/>
    </row>
    <row r="13" spans="1:40">
      <c r="A13" s="113"/>
      <c r="B13" s="5"/>
      <c r="C13" s="5"/>
      <c r="D13" s="5"/>
      <c r="E13" s="6"/>
      <c r="F13" s="7"/>
      <c r="G13" s="5"/>
      <c r="H13" s="5"/>
      <c r="I13" s="5"/>
      <c r="J13" s="5"/>
      <c r="K13" s="5"/>
      <c r="L13" s="5"/>
      <c r="M13" s="5"/>
      <c r="N13" s="5"/>
      <c r="O13" s="5"/>
      <c r="P13" s="5"/>
      <c r="Q13" s="5"/>
      <c r="R13" s="5"/>
      <c r="S13" s="5"/>
      <c r="T13" s="5"/>
      <c r="U13" s="5"/>
      <c r="V13" s="5"/>
      <c r="W13" s="5"/>
      <c r="X13" s="5"/>
      <c r="Y13" s="5"/>
      <c r="Z13" s="5"/>
      <c r="AA13" s="5"/>
      <c r="AB13" s="8"/>
      <c r="AC13" s="5"/>
      <c r="AD13" s="5"/>
      <c r="AE13" s="5"/>
      <c r="AF13" s="5"/>
      <c r="AG13" s="5"/>
      <c r="AH13" s="5"/>
      <c r="AI13" s="5"/>
      <c r="AJ13" s="5"/>
      <c r="AK13" s="5"/>
      <c r="AL13" s="5"/>
      <c r="AM13" s="5"/>
      <c r="AN13" s="7"/>
    </row>
    <row r="14" spans="1:40">
      <c r="A14" s="113"/>
      <c r="B14" s="5"/>
      <c r="C14" s="5"/>
      <c r="D14" s="5"/>
      <c r="E14" s="6"/>
      <c r="F14" s="7"/>
      <c r="G14" s="5"/>
      <c r="H14" s="5"/>
      <c r="I14" s="5"/>
      <c r="J14" s="5"/>
      <c r="K14" s="5"/>
      <c r="L14" s="5"/>
      <c r="M14" s="5"/>
      <c r="N14" s="5"/>
      <c r="O14" s="5"/>
      <c r="P14" s="5"/>
      <c r="Q14" s="5"/>
      <c r="R14" s="5"/>
      <c r="S14" s="5"/>
      <c r="T14" s="5"/>
      <c r="U14" s="5"/>
      <c r="V14" s="5"/>
      <c r="W14" s="5"/>
      <c r="X14" s="5"/>
      <c r="Y14" s="5"/>
      <c r="Z14" s="5"/>
      <c r="AA14" s="5"/>
      <c r="AB14" s="8"/>
      <c r="AC14" s="5" t="s">
        <v>41</v>
      </c>
      <c r="AD14" s="5"/>
      <c r="AE14" s="5"/>
      <c r="AF14" s="5"/>
      <c r="AG14" s="5"/>
      <c r="AH14" s="5"/>
      <c r="AI14" s="5"/>
      <c r="AJ14" s="5"/>
      <c r="AK14" s="5"/>
      <c r="AL14" s="5"/>
      <c r="AM14" s="5"/>
      <c r="AN14" s="7"/>
    </row>
    <row r="15" spans="1:40">
      <c r="A15" s="113"/>
      <c r="B15" s="5"/>
      <c r="C15" s="5"/>
      <c r="D15" s="5"/>
      <c r="E15" s="6"/>
      <c r="F15" s="7"/>
      <c r="G15" s="5"/>
      <c r="H15" s="5"/>
      <c r="I15" s="5"/>
      <c r="J15" s="5"/>
      <c r="K15" s="5"/>
      <c r="L15" s="5"/>
      <c r="M15" s="5"/>
      <c r="N15" s="5"/>
      <c r="O15" s="5"/>
      <c r="P15" s="5"/>
      <c r="Q15" s="5"/>
      <c r="R15" s="5"/>
      <c r="S15" s="5"/>
      <c r="T15" s="5"/>
      <c r="U15" s="5"/>
      <c r="V15" s="5"/>
      <c r="W15" s="5"/>
      <c r="X15" s="5"/>
      <c r="Y15" s="5"/>
      <c r="Z15" s="5"/>
      <c r="AA15" s="5"/>
      <c r="AB15" s="8"/>
      <c r="AC15" s="5"/>
      <c r="AD15" s="5"/>
      <c r="AE15" s="5"/>
      <c r="AF15" s="5"/>
      <c r="AG15" s="5"/>
      <c r="AH15" s="5"/>
      <c r="AI15" s="5"/>
      <c r="AJ15" s="5"/>
      <c r="AK15" s="5"/>
      <c r="AL15" s="5"/>
      <c r="AM15" s="5"/>
      <c r="AN15" s="7"/>
    </row>
    <row r="16" spans="1:40">
      <c r="A16" s="113"/>
      <c r="B16" s="5"/>
      <c r="C16" s="5"/>
      <c r="D16" s="5"/>
      <c r="E16" s="6"/>
      <c r="F16" s="7"/>
      <c r="G16" s="7"/>
      <c r="H16" s="5"/>
      <c r="I16" s="5"/>
      <c r="J16" s="5"/>
      <c r="K16" s="5"/>
      <c r="L16" s="5"/>
      <c r="M16" s="5"/>
      <c r="N16" s="5"/>
      <c r="O16" s="5"/>
      <c r="P16" s="5"/>
      <c r="Q16" s="5"/>
      <c r="R16" s="5"/>
      <c r="S16" s="5"/>
      <c r="T16" s="5"/>
      <c r="U16" s="5"/>
      <c r="V16" s="5"/>
      <c r="W16" s="5"/>
      <c r="X16" s="5"/>
      <c r="Y16" s="5"/>
      <c r="Z16" s="5"/>
      <c r="AA16" s="5"/>
      <c r="AB16" s="8"/>
      <c r="AC16" s="5"/>
      <c r="AD16" s="5"/>
      <c r="AE16" s="5"/>
      <c r="AF16" s="5"/>
      <c r="AG16" s="5"/>
      <c r="AH16" s="5"/>
      <c r="AI16" s="5"/>
      <c r="AJ16" s="5"/>
      <c r="AK16" s="5"/>
      <c r="AL16" s="5"/>
      <c r="AM16" s="5" t="s">
        <v>41</v>
      </c>
      <c r="AN16" s="7"/>
    </row>
    <row r="17" spans="1:40">
      <c r="A17" s="113"/>
      <c r="B17" s="5"/>
      <c r="C17" s="5"/>
      <c r="D17" s="5"/>
      <c r="E17" s="6"/>
      <c r="F17" s="7"/>
      <c r="G17" s="7"/>
      <c r="H17" s="5"/>
      <c r="I17" s="5"/>
      <c r="J17" s="5"/>
      <c r="K17" s="5"/>
      <c r="L17" s="5"/>
      <c r="M17" s="5"/>
      <c r="N17" s="5"/>
      <c r="O17" s="5"/>
      <c r="P17" s="5"/>
      <c r="Q17" s="5"/>
      <c r="R17" s="5"/>
      <c r="S17" s="5"/>
      <c r="T17" s="5"/>
      <c r="U17" s="5"/>
      <c r="V17" s="5"/>
      <c r="W17" s="5"/>
      <c r="X17" s="5"/>
      <c r="Y17" s="5"/>
      <c r="Z17" s="5"/>
      <c r="AA17" s="5"/>
      <c r="AB17" s="8"/>
      <c r="AC17" s="5"/>
      <c r="AD17" s="5"/>
      <c r="AE17" s="5"/>
      <c r="AF17" s="5"/>
      <c r="AG17" s="5"/>
      <c r="AH17" s="5"/>
      <c r="AI17" s="5"/>
      <c r="AJ17" s="5"/>
      <c r="AK17" s="5"/>
      <c r="AL17" s="5" t="s">
        <v>41</v>
      </c>
      <c r="AM17" s="5"/>
      <c r="AN17" s="7"/>
    </row>
    <row r="18" spans="1:40">
      <c r="A18" s="113"/>
      <c r="B18" s="5"/>
      <c r="C18" s="5"/>
      <c r="D18" s="5"/>
      <c r="E18" s="6"/>
      <c r="F18" s="7"/>
      <c r="G18" s="7"/>
      <c r="H18" s="5"/>
      <c r="I18" s="5"/>
      <c r="J18" s="5"/>
      <c r="K18" s="5"/>
      <c r="L18" s="5"/>
      <c r="M18" s="5"/>
      <c r="N18" s="5"/>
      <c r="O18" s="5"/>
      <c r="P18" s="5"/>
      <c r="Q18" s="5"/>
      <c r="R18" s="5"/>
      <c r="S18" s="5"/>
      <c r="T18" s="5"/>
      <c r="U18" s="5"/>
      <c r="V18" s="5"/>
      <c r="W18" s="5"/>
      <c r="X18" s="5"/>
      <c r="Y18" s="5"/>
      <c r="Z18" s="5"/>
      <c r="AA18" s="5"/>
      <c r="AB18" s="8"/>
      <c r="AC18" s="5"/>
      <c r="AD18" s="5"/>
      <c r="AE18" s="5"/>
      <c r="AF18" s="5"/>
      <c r="AG18" s="5"/>
      <c r="AH18" s="5"/>
      <c r="AI18" s="5"/>
      <c r="AJ18" s="5"/>
      <c r="AK18" s="5"/>
      <c r="AL18" s="5"/>
      <c r="AM18" s="5" t="s">
        <v>41</v>
      </c>
      <c r="AN18" s="7"/>
    </row>
    <row r="19" spans="1:40">
      <c r="A19" s="113"/>
      <c r="B19" s="5"/>
      <c r="C19" s="5"/>
      <c r="D19" s="5"/>
      <c r="E19" s="6"/>
      <c r="F19" s="7"/>
      <c r="G19" s="7"/>
      <c r="H19" s="5"/>
      <c r="I19" s="5"/>
      <c r="J19" s="5"/>
      <c r="K19" s="5"/>
      <c r="L19" s="5"/>
      <c r="M19" s="5"/>
      <c r="N19" s="5"/>
      <c r="O19" s="5"/>
      <c r="P19" s="5"/>
      <c r="Q19" s="5"/>
      <c r="R19" s="5"/>
      <c r="S19" s="5"/>
      <c r="T19" s="5"/>
      <c r="U19" s="5"/>
      <c r="V19" s="5"/>
      <c r="W19" s="5"/>
      <c r="X19" s="5"/>
      <c r="Y19" s="5"/>
      <c r="Z19" s="5"/>
      <c r="AA19" s="5"/>
      <c r="AB19" s="8"/>
      <c r="AC19" s="5"/>
      <c r="AD19" s="5"/>
      <c r="AE19" s="5"/>
      <c r="AF19" s="5"/>
      <c r="AG19" s="5"/>
      <c r="AH19" s="5"/>
      <c r="AI19" s="5"/>
      <c r="AJ19" s="5"/>
      <c r="AK19" s="5"/>
      <c r="AL19" s="5"/>
      <c r="AM19" s="5"/>
      <c r="AN19" s="7"/>
    </row>
    <row r="20" spans="1:40">
      <c r="A20" s="113"/>
      <c r="B20" s="5"/>
      <c r="C20" s="5"/>
      <c r="D20" s="5"/>
      <c r="E20" s="6"/>
      <c r="F20" s="7"/>
      <c r="G20" s="7"/>
      <c r="H20" s="5"/>
      <c r="I20" s="5"/>
      <c r="J20" s="5"/>
      <c r="K20" s="5"/>
      <c r="L20" s="5"/>
      <c r="M20" s="5"/>
      <c r="N20" s="5"/>
      <c r="O20" s="5"/>
      <c r="P20" s="5"/>
      <c r="Q20" s="5"/>
      <c r="R20" s="5"/>
      <c r="S20" s="5"/>
      <c r="T20" s="5"/>
      <c r="U20" s="5"/>
      <c r="V20" s="5"/>
      <c r="W20" s="5"/>
      <c r="X20" s="5"/>
      <c r="Y20" s="5"/>
      <c r="Z20" s="5"/>
      <c r="AA20" s="5"/>
      <c r="AB20" s="8"/>
      <c r="AC20" s="5" t="s">
        <v>41</v>
      </c>
      <c r="AD20" s="5"/>
      <c r="AE20" s="5"/>
      <c r="AF20" s="5"/>
      <c r="AG20" s="5"/>
      <c r="AH20" s="5"/>
      <c r="AI20" s="5"/>
      <c r="AJ20" s="5"/>
      <c r="AK20" s="5"/>
      <c r="AL20" s="5"/>
      <c r="AM20" s="5"/>
      <c r="AN20" s="7"/>
    </row>
    <row r="21" spans="1:40">
      <c r="A21" s="113"/>
      <c r="B21" s="5"/>
      <c r="C21" s="5"/>
      <c r="D21" s="5"/>
      <c r="E21" s="6"/>
      <c r="F21" s="7"/>
      <c r="G21" s="7"/>
      <c r="H21" s="5"/>
      <c r="I21" s="5"/>
      <c r="J21" s="5"/>
      <c r="K21" s="5"/>
      <c r="L21" s="5"/>
      <c r="M21" s="5"/>
      <c r="N21" s="5"/>
      <c r="O21" s="5"/>
      <c r="P21" s="5"/>
      <c r="Q21" s="5"/>
      <c r="R21" s="5"/>
      <c r="S21" s="5"/>
      <c r="T21" s="5"/>
      <c r="U21" s="5"/>
      <c r="V21" s="5"/>
      <c r="W21" s="5"/>
      <c r="X21" s="5"/>
      <c r="Y21" s="5"/>
      <c r="Z21" s="5"/>
      <c r="AA21" s="5"/>
      <c r="AB21" s="8"/>
      <c r="AC21" s="5"/>
      <c r="AD21" s="5"/>
      <c r="AE21" s="5"/>
      <c r="AF21" s="5"/>
      <c r="AG21" s="5"/>
      <c r="AH21" s="5"/>
      <c r="AI21" s="5"/>
      <c r="AJ21" s="5"/>
      <c r="AK21" s="5"/>
      <c r="AL21" s="5"/>
      <c r="AM21" s="5"/>
      <c r="AN21" s="7"/>
    </row>
    <row r="22" spans="1:40">
      <c r="A22" s="113"/>
      <c r="B22" s="5"/>
      <c r="C22" s="5"/>
      <c r="D22" s="5"/>
      <c r="E22" s="6"/>
      <c r="F22" s="7"/>
      <c r="G22" s="7"/>
      <c r="H22" s="5"/>
      <c r="I22" s="5"/>
      <c r="J22" s="5"/>
      <c r="K22" s="5"/>
      <c r="L22" s="5"/>
      <c r="M22" s="5"/>
      <c r="N22" s="5"/>
      <c r="O22" s="5"/>
      <c r="P22" s="5"/>
      <c r="Q22" s="5"/>
      <c r="R22" s="5"/>
      <c r="S22" s="5"/>
      <c r="T22" s="5"/>
      <c r="U22" s="5"/>
      <c r="V22" s="5"/>
      <c r="W22" s="5"/>
      <c r="X22" s="5"/>
      <c r="Y22" s="5"/>
      <c r="Z22" s="5"/>
      <c r="AA22" s="5"/>
      <c r="AB22" s="8"/>
      <c r="AC22" s="5"/>
      <c r="AD22" s="5"/>
      <c r="AE22" s="5"/>
      <c r="AF22" s="5"/>
      <c r="AG22" s="5"/>
      <c r="AH22" s="5"/>
      <c r="AI22" s="5" t="s">
        <v>41</v>
      </c>
      <c r="AJ22" s="5"/>
      <c r="AK22" s="5"/>
      <c r="AL22" s="5"/>
      <c r="AM22" s="5"/>
      <c r="AN22" s="7"/>
    </row>
    <row r="23" spans="1:40">
      <c r="A23" s="113"/>
      <c r="B23" s="5"/>
      <c r="C23" s="5"/>
      <c r="D23" s="5"/>
      <c r="E23" s="6"/>
      <c r="F23" s="7"/>
      <c r="G23" s="7"/>
      <c r="H23" s="5"/>
      <c r="I23" s="5"/>
      <c r="J23" s="5"/>
      <c r="K23" s="5"/>
      <c r="L23" s="5"/>
      <c r="M23" s="5"/>
      <c r="N23" s="5"/>
      <c r="O23" s="5"/>
      <c r="P23" s="5"/>
      <c r="Q23" s="5"/>
      <c r="R23" s="5"/>
      <c r="S23" s="5"/>
      <c r="T23" s="5"/>
      <c r="U23" s="5"/>
      <c r="V23" s="5"/>
      <c r="W23" s="5"/>
      <c r="X23" s="5"/>
      <c r="Y23" s="5"/>
      <c r="Z23" s="5"/>
      <c r="AA23" s="5"/>
      <c r="AB23" s="8"/>
      <c r="AC23" s="5" t="s">
        <v>41</v>
      </c>
      <c r="AD23" s="5"/>
      <c r="AE23" s="5"/>
      <c r="AF23" s="5"/>
      <c r="AG23" s="5"/>
      <c r="AH23" s="5"/>
      <c r="AI23" s="5"/>
      <c r="AJ23" s="5"/>
      <c r="AK23" s="5"/>
      <c r="AL23" s="5"/>
      <c r="AM23" s="5"/>
      <c r="AN23" s="7"/>
    </row>
    <row r="24" spans="1:40">
      <c r="A24" s="113"/>
      <c r="B24" s="5"/>
      <c r="C24" s="5"/>
      <c r="D24" s="5"/>
      <c r="E24" s="6"/>
      <c r="F24" s="7"/>
      <c r="G24" s="7"/>
      <c r="H24" s="5"/>
      <c r="I24" s="5"/>
      <c r="J24" s="5"/>
      <c r="K24" s="5"/>
      <c r="L24" s="5"/>
      <c r="M24" s="5"/>
      <c r="N24" s="5"/>
      <c r="O24" s="5"/>
      <c r="P24" s="5"/>
      <c r="Q24" s="5"/>
      <c r="R24" s="5"/>
      <c r="S24" s="5"/>
      <c r="T24" s="5"/>
      <c r="U24" s="5"/>
      <c r="V24" s="5"/>
      <c r="W24" s="5"/>
      <c r="X24" s="5"/>
      <c r="Y24" s="5"/>
      <c r="Z24" s="5"/>
      <c r="AA24" s="5"/>
      <c r="AB24" s="8"/>
      <c r="AC24" s="5"/>
      <c r="AD24" s="5"/>
      <c r="AE24" s="5"/>
      <c r="AF24" s="5"/>
      <c r="AG24" s="5"/>
      <c r="AH24" s="5"/>
      <c r="AI24" s="5"/>
      <c r="AJ24" s="5"/>
      <c r="AK24" s="5"/>
      <c r="AL24" s="5"/>
      <c r="AM24" s="5"/>
      <c r="AN24" s="7"/>
    </row>
    <row r="25" spans="1:40">
      <c r="A25" s="113"/>
      <c r="B25" s="5"/>
      <c r="C25" s="5"/>
      <c r="D25" s="5"/>
      <c r="E25" s="6"/>
      <c r="F25" s="7"/>
      <c r="G25" s="7"/>
      <c r="H25" s="5"/>
      <c r="I25" s="5"/>
      <c r="J25" s="5"/>
      <c r="K25" s="5"/>
      <c r="L25" s="5"/>
      <c r="M25" s="5"/>
      <c r="N25" s="5"/>
      <c r="O25" s="5"/>
      <c r="P25" s="5"/>
      <c r="Q25" s="5"/>
      <c r="R25" s="5"/>
      <c r="S25" s="5"/>
      <c r="T25" s="5"/>
      <c r="U25" s="5"/>
      <c r="V25" s="5"/>
      <c r="W25" s="5"/>
      <c r="X25" s="5"/>
      <c r="Y25" s="5"/>
      <c r="Z25" s="5"/>
      <c r="AA25" s="5"/>
      <c r="AB25" s="8"/>
      <c r="AC25" s="5" t="s">
        <v>41</v>
      </c>
      <c r="AD25" s="5"/>
      <c r="AE25" s="5"/>
      <c r="AF25" s="5"/>
      <c r="AG25" s="5"/>
      <c r="AH25" s="5"/>
      <c r="AI25" s="5"/>
      <c r="AJ25" s="5"/>
      <c r="AK25" s="5"/>
      <c r="AL25" s="5"/>
      <c r="AM25" s="5"/>
      <c r="AN25" s="7"/>
    </row>
    <row r="26" spans="1:40">
      <c r="A26" s="113"/>
      <c r="B26" s="113"/>
      <c r="C26" s="5"/>
      <c r="D26" s="5"/>
      <c r="E26" s="6"/>
      <c r="F26" s="7"/>
      <c r="G26" s="7"/>
      <c r="H26" s="5"/>
      <c r="I26" s="5"/>
      <c r="J26" s="5"/>
      <c r="K26" s="5"/>
      <c r="L26" s="5"/>
      <c r="M26" s="5"/>
      <c r="N26" s="5"/>
      <c r="O26" s="5"/>
      <c r="P26" s="5"/>
      <c r="Q26" s="5"/>
      <c r="R26" s="5"/>
      <c r="S26" s="5"/>
      <c r="T26" s="5"/>
      <c r="U26" s="5"/>
      <c r="V26" s="5"/>
      <c r="W26" s="5"/>
      <c r="X26" s="5"/>
      <c r="Y26" s="5"/>
      <c r="Z26" s="5"/>
      <c r="AA26" s="5" t="s">
        <v>41</v>
      </c>
      <c r="AB26" s="8"/>
      <c r="AC26" s="5"/>
      <c r="AD26" s="5"/>
      <c r="AE26" s="5"/>
      <c r="AF26" s="5"/>
      <c r="AG26" s="5"/>
      <c r="AH26" s="5"/>
      <c r="AI26" s="5"/>
      <c r="AJ26" s="5"/>
      <c r="AK26" s="5"/>
      <c r="AL26" s="5"/>
      <c r="AM26" s="5"/>
      <c r="AN26" s="7"/>
    </row>
    <row r="27" spans="1:40">
      <c r="A27" s="113"/>
      <c r="B27" s="5"/>
      <c r="C27" s="5"/>
      <c r="D27" s="5"/>
      <c r="E27" s="6"/>
      <c r="F27" s="5"/>
      <c r="G27" s="5"/>
      <c r="H27" s="5"/>
      <c r="I27" s="5"/>
      <c r="J27" s="5"/>
      <c r="K27" s="5"/>
      <c r="L27" s="5"/>
      <c r="M27" s="5"/>
      <c r="N27" s="5"/>
      <c r="O27" s="5"/>
      <c r="P27" s="5"/>
      <c r="Q27" s="5"/>
      <c r="R27" s="5"/>
      <c r="S27" s="5"/>
      <c r="T27" s="5"/>
      <c r="U27" s="5"/>
      <c r="V27" s="5"/>
      <c r="W27" s="5"/>
      <c r="X27" s="5"/>
      <c r="Y27" s="5"/>
      <c r="Z27" s="5"/>
      <c r="AA27" s="5"/>
      <c r="AB27" s="8"/>
      <c r="AC27" s="5"/>
      <c r="AD27" s="5"/>
      <c r="AE27" s="5"/>
      <c r="AF27" s="5"/>
      <c r="AG27" s="5"/>
      <c r="AH27" s="5"/>
      <c r="AI27" s="5"/>
      <c r="AJ27" s="5"/>
      <c r="AK27" s="5"/>
      <c r="AL27" s="5"/>
      <c r="AM27" s="5"/>
      <c r="AN27" s="7"/>
    </row>
    <row r="28" spans="1:40">
      <c r="A28" s="113"/>
      <c r="B28" s="5"/>
      <c r="C28" s="5"/>
      <c r="D28" s="5"/>
      <c r="E28" s="6"/>
      <c r="F28" s="5"/>
      <c r="G28" s="5"/>
      <c r="H28" s="5"/>
      <c r="I28" s="5"/>
      <c r="J28" s="5"/>
      <c r="K28" s="5"/>
      <c r="L28" s="5"/>
      <c r="M28" s="5"/>
      <c r="N28" s="5"/>
      <c r="O28" s="5"/>
      <c r="P28" s="5"/>
      <c r="Q28" s="5"/>
      <c r="R28" s="5"/>
      <c r="S28" s="5"/>
      <c r="T28" s="5"/>
      <c r="U28" s="5"/>
      <c r="V28" s="5"/>
      <c r="W28" s="5"/>
      <c r="X28" s="5"/>
      <c r="Y28" s="5"/>
      <c r="Z28" s="5"/>
      <c r="AA28" s="5"/>
      <c r="AB28" s="8"/>
      <c r="AC28" s="5"/>
      <c r="AD28" s="5"/>
      <c r="AE28" s="5"/>
      <c r="AF28" s="5"/>
      <c r="AG28" s="5"/>
      <c r="AH28" s="5"/>
      <c r="AI28" s="5"/>
      <c r="AJ28" s="5"/>
      <c r="AK28" s="5"/>
      <c r="AL28" s="5"/>
      <c r="AM28" s="5"/>
      <c r="AN28" s="7"/>
    </row>
    <row r="29" spans="1:40">
      <c r="A29" s="113"/>
      <c r="B29" s="5"/>
      <c r="C29" s="5"/>
      <c r="D29" s="5"/>
      <c r="E29" s="5"/>
      <c r="F29" s="5"/>
      <c r="G29" s="5"/>
      <c r="H29" s="19"/>
      <c r="I29" s="5"/>
      <c r="J29" s="5"/>
      <c r="K29" s="5"/>
      <c r="L29" s="5"/>
      <c r="M29" s="5"/>
      <c r="N29" s="5"/>
      <c r="O29" s="5"/>
      <c r="P29" s="5"/>
      <c r="Q29" s="5"/>
      <c r="R29" s="5"/>
      <c r="S29" s="5"/>
      <c r="T29" s="5"/>
      <c r="U29" s="5"/>
      <c r="V29" s="5"/>
      <c r="W29" s="5"/>
      <c r="X29" s="5"/>
      <c r="Y29" s="5"/>
      <c r="Z29" s="5"/>
      <c r="AA29" s="5" t="s">
        <v>41</v>
      </c>
      <c r="AB29" s="8"/>
      <c r="AC29" s="5"/>
      <c r="AD29" s="5"/>
      <c r="AE29" s="5"/>
      <c r="AF29" s="5"/>
      <c r="AG29" s="5"/>
      <c r="AH29" s="5"/>
      <c r="AI29" s="5"/>
      <c r="AJ29" s="5"/>
      <c r="AK29" s="5"/>
      <c r="AL29" s="5"/>
      <c r="AM29" s="5"/>
      <c r="AN29" s="7"/>
    </row>
    <row r="30" spans="1:40">
      <c r="A30" s="113"/>
      <c r="B30" s="5"/>
      <c r="C30" s="5"/>
      <c r="D30" s="5"/>
      <c r="E30" s="5"/>
      <c r="F30" s="5"/>
      <c r="G30" s="5"/>
      <c r="H30" s="19"/>
      <c r="I30" s="5"/>
      <c r="J30" s="5"/>
      <c r="K30" s="5"/>
      <c r="L30" s="5"/>
      <c r="M30" s="5"/>
      <c r="N30" s="5"/>
      <c r="O30" s="5"/>
      <c r="P30" s="5"/>
      <c r="Q30" s="5"/>
      <c r="R30" s="5"/>
      <c r="S30" s="5"/>
      <c r="T30" s="5"/>
      <c r="U30" s="5"/>
      <c r="V30" s="5"/>
      <c r="W30" s="5"/>
      <c r="X30" s="5"/>
      <c r="Y30" s="5"/>
      <c r="Z30" s="5"/>
      <c r="AA30" s="5"/>
      <c r="AB30" s="8"/>
      <c r="AC30" s="5"/>
      <c r="AD30" s="5"/>
      <c r="AE30" s="5"/>
      <c r="AF30" s="5"/>
      <c r="AG30" s="5"/>
      <c r="AH30" s="5"/>
      <c r="AI30" s="5"/>
      <c r="AJ30" s="5"/>
      <c r="AK30" s="5"/>
      <c r="AL30" s="5"/>
      <c r="AM30" s="5"/>
      <c r="AN30" s="7"/>
    </row>
    <row r="31" spans="1:40">
      <c r="A31" s="113"/>
      <c r="B31" s="5"/>
      <c r="C31" s="5"/>
      <c r="D31" s="5"/>
      <c r="E31" s="5"/>
      <c r="F31" s="5"/>
      <c r="G31" s="5"/>
      <c r="H31" s="5"/>
      <c r="I31" s="5"/>
      <c r="J31" s="5"/>
      <c r="K31" s="5"/>
      <c r="L31" s="5"/>
      <c r="M31" s="5"/>
      <c r="N31" s="5"/>
      <c r="O31" s="5"/>
      <c r="P31" s="5"/>
      <c r="Q31" s="5"/>
      <c r="R31" s="5"/>
      <c r="S31" s="5"/>
      <c r="T31" s="5"/>
      <c r="U31" s="5"/>
      <c r="V31" s="5"/>
      <c r="W31" s="5"/>
      <c r="X31" s="5"/>
      <c r="Y31" s="5"/>
      <c r="Z31" s="5"/>
      <c r="AA31" s="5"/>
      <c r="AB31" s="8"/>
      <c r="AC31" s="5"/>
      <c r="AD31" s="5"/>
      <c r="AE31" s="5"/>
      <c r="AF31" s="5"/>
      <c r="AG31" s="5"/>
      <c r="AH31" s="5"/>
      <c r="AI31" s="5"/>
      <c r="AJ31" s="5"/>
      <c r="AK31" s="5"/>
      <c r="AL31" s="5"/>
      <c r="AM31" s="5"/>
      <c r="AN31" s="7"/>
    </row>
    <row r="32" spans="1:40">
      <c r="A32" s="113"/>
      <c r="B32" s="5"/>
      <c r="C32" s="5"/>
      <c r="D32" s="5"/>
      <c r="E32" s="5"/>
      <c r="F32" s="5"/>
      <c r="G32" s="5"/>
      <c r="H32" s="5"/>
      <c r="I32" s="5"/>
      <c r="J32" s="5"/>
      <c r="K32" s="5"/>
      <c r="L32" s="5"/>
      <c r="M32" s="5"/>
      <c r="N32" s="5"/>
      <c r="O32" s="5"/>
      <c r="P32" s="5"/>
      <c r="Q32" s="5"/>
      <c r="R32" s="5"/>
      <c r="S32" s="5"/>
      <c r="T32" s="5"/>
      <c r="U32" s="5"/>
      <c r="V32" s="5"/>
      <c r="W32" s="5"/>
      <c r="X32" s="5"/>
      <c r="Y32" s="5"/>
      <c r="Z32" s="5"/>
      <c r="AA32" s="5"/>
      <c r="AB32" s="8"/>
      <c r="AC32" s="5"/>
      <c r="AD32" s="5"/>
      <c r="AE32" s="5"/>
      <c r="AF32" s="5"/>
      <c r="AG32" s="5"/>
      <c r="AH32" s="5"/>
      <c r="AI32" s="5"/>
      <c r="AJ32" s="5"/>
      <c r="AK32" s="5"/>
      <c r="AL32" s="5"/>
      <c r="AM32" s="5"/>
      <c r="AN32" s="7"/>
    </row>
    <row r="33" spans="1:40">
      <c r="A33" s="113"/>
      <c r="B33" s="5"/>
      <c r="C33" s="5"/>
      <c r="D33" s="5"/>
      <c r="E33" s="5"/>
      <c r="F33" s="5"/>
      <c r="G33" s="5"/>
      <c r="H33" s="5"/>
      <c r="I33" s="5"/>
      <c r="J33" s="5"/>
      <c r="K33" s="5"/>
      <c r="L33" s="5"/>
      <c r="M33" s="5"/>
      <c r="N33" s="5"/>
      <c r="O33" s="5"/>
      <c r="P33" s="5"/>
      <c r="Q33" s="5"/>
      <c r="R33" s="5"/>
      <c r="S33" s="5"/>
      <c r="T33" s="5"/>
      <c r="U33" s="5"/>
      <c r="V33" s="5"/>
      <c r="W33" s="5"/>
      <c r="X33" s="5"/>
      <c r="Y33" s="5"/>
      <c r="Z33" s="5"/>
      <c r="AA33" s="5"/>
      <c r="AB33" s="8"/>
      <c r="AC33" s="5"/>
      <c r="AD33" s="5"/>
      <c r="AE33" s="5"/>
      <c r="AF33" s="5"/>
      <c r="AG33" s="5"/>
      <c r="AH33" s="5"/>
      <c r="AI33" s="5"/>
      <c r="AJ33" s="5"/>
      <c r="AK33" s="5"/>
      <c r="AL33" s="5"/>
      <c r="AM33" s="5"/>
      <c r="AN33" s="7"/>
    </row>
    <row r="34" spans="1:40">
      <c r="A34" s="113"/>
      <c r="B34" s="5"/>
      <c r="C34" s="5"/>
      <c r="D34" s="5"/>
      <c r="E34" s="5"/>
      <c r="F34" s="5"/>
      <c r="G34" s="5"/>
      <c r="H34" s="5"/>
      <c r="I34" s="5"/>
      <c r="J34" s="5"/>
      <c r="K34" s="5"/>
      <c r="L34" s="5"/>
      <c r="M34" s="5"/>
      <c r="N34" s="5"/>
      <c r="O34" s="5"/>
      <c r="P34" s="5"/>
      <c r="Q34" s="5"/>
      <c r="R34" s="5"/>
      <c r="S34" s="5"/>
      <c r="T34" s="5"/>
      <c r="U34" s="5"/>
      <c r="V34" s="5"/>
      <c r="W34" s="5"/>
      <c r="X34" s="5"/>
      <c r="Y34" s="5"/>
      <c r="Z34" s="5"/>
      <c r="AA34" s="5"/>
      <c r="AB34" s="8"/>
      <c r="AC34" s="5"/>
      <c r="AD34" s="5"/>
      <c r="AE34" s="5"/>
      <c r="AF34" s="5"/>
      <c r="AG34" s="5"/>
      <c r="AH34" s="5"/>
      <c r="AI34" s="5"/>
      <c r="AJ34" s="5"/>
      <c r="AK34" s="5"/>
      <c r="AL34" s="5"/>
      <c r="AM34" s="5"/>
      <c r="AN34" s="7"/>
    </row>
    <row r="35" spans="1:40">
      <c r="A35" s="113"/>
      <c r="B35" s="5"/>
      <c r="C35" s="5"/>
      <c r="D35" s="5"/>
      <c r="E35" s="5"/>
      <c r="F35" s="5"/>
      <c r="G35" s="5"/>
      <c r="H35" s="5"/>
      <c r="I35" s="5"/>
      <c r="J35" s="5"/>
      <c r="K35" s="5"/>
      <c r="L35" s="5"/>
      <c r="M35" s="5"/>
      <c r="N35" s="5"/>
      <c r="O35" s="5"/>
      <c r="P35" s="5"/>
      <c r="Q35" s="5"/>
      <c r="R35" s="5"/>
      <c r="S35" s="5"/>
      <c r="T35" s="5"/>
      <c r="U35" s="5"/>
      <c r="V35" s="5"/>
      <c r="W35" s="5"/>
      <c r="X35" s="5"/>
      <c r="Y35" s="5"/>
      <c r="Z35" s="5"/>
      <c r="AA35" s="5"/>
      <c r="AB35" s="8"/>
      <c r="AC35" s="5"/>
      <c r="AD35" s="5"/>
      <c r="AE35" s="5"/>
      <c r="AF35" s="5"/>
      <c r="AG35" s="5"/>
      <c r="AH35" s="5"/>
      <c r="AI35" s="5"/>
      <c r="AJ35" s="5"/>
      <c r="AK35" s="5"/>
      <c r="AL35" s="5"/>
      <c r="AM35" s="5"/>
      <c r="AN35" s="7"/>
    </row>
    <row r="36" spans="1:40">
      <c r="A36" s="113"/>
      <c r="B36" s="5"/>
      <c r="C36" s="5"/>
      <c r="D36" s="5"/>
      <c r="E36" s="5"/>
      <c r="F36" s="5"/>
      <c r="G36" s="5"/>
      <c r="H36" s="5"/>
      <c r="I36" s="5"/>
      <c r="J36" s="5"/>
      <c r="K36" s="5"/>
      <c r="L36" s="5"/>
      <c r="M36" s="5"/>
      <c r="N36" s="5"/>
      <c r="O36" s="5"/>
      <c r="P36" s="5"/>
      <c r="Q36" s="5"/>
      <c r="R36" s="5"/>
      <c r="S36" s="5"/>
      <c r="T36" s="5"/>
      <c r="U36" s="5"/>
      <c r="V36" s="5"/>
      <c r="W36" s="5"/>
      <c r="X36" s="5"/>
      <c r="Y36" s="5"/>
      <c r="Z36" s="5"/>
      <c r="AA36" s="5"/>
      <c r="AB36" s="8"/>
      <c r="AC36" s="5"/>
      <c r="AD36" s="5"/>
      <c r="AE36" s="5"/>
      <c r="AF36" s="5"/>
      <c r="AG36" s="5"/>
      <c r="AH36" s="5"/>
      <c r="AI36" s="5"/>
      <c r="AJ36" s="5"/>
      <c r="AK36" s="5"/>
      <c r="AL36" s="5"/>
      <c r="AM36" s="5"/>
      <c r="AN36" s="7"/>
    </row>
    <row r="37" spans="1:40">
      <c r="A37" s="113"/>
      <c r="B37" s="5"/>
      <c r="C37" s="5"/>
      <c r="D37" s="5"/>
      <c r="E37" s="6"/>
      <c r="F37" s="7"/>
      <c r="G37" s="7"/>
      <c r="H37" s="5"/>
      <c r="I37" s="5"/>
      <c r="J37" s="5"/>
      <c r="K37" s="5"/>
      <c r="L37" s="5"/>
      <c r="M37" s="5"/>
      <c r="N37" s="5"/>
      <c r="O37" s="5"/>
      <c r="P37" s="5"/>
      <c r="Q37" s="5"/>
      <c r="R37" s="5"/>
      <c r="S37" s="5"/>
      <c r="T37" s="5"/>
      <c r="U37" s="5"/>
      <c r="V37" s="5"/>
      <c r="W37" s="5"/>
      <c r="X37" s="5"/>
      <c r="Y37" s="5"/>
      <c r="Z37" s="5"/>
      <c r="AA37" s="5"/>
      <c r="AB37" s="8"/>
      <c r="AC37" s="5"/>
      <c r="AD37" s="5"/>
      <c r="AE37" s="5"/>
      <c r="AF37" s="5"/>
      <c r="AG37" s="5"/>
      <c r="AH37" s="5"/>
      <c r="AI37" s="5"/>
      <c r="AJ37" s="5"/>
      <c r="AK37" s="5"/>
      <c r="AL37" s="5"/>
      <c r="AM37" s="5"/>
      <c r="AN37" s="7"/>
    </row>
    <row r="38" spans="1:40">
      <c r="A38" s="113"/>
      <c r="B38" s="5"/>
      <c r="C38" s="5"/>
      <c r="D38" s="5"/>
      <c r="E38" s="6"/>
      <c r="F38" s="7"/>
      <c r="G38" s="7"/>
      <c r="H38" s="5"/>
      <c r="I38" s="5"/>
      <c r="J38" s="5"/>
      <c r="K38" s="5"/>
      <c r="L38" s="5"/>
      <c r="M38" s="5"/>
      <c r="N38" s="5"/>
      <c r="O38" s="5"/>
      <c r="P38" s="5"/>
      <c r="Q38" s="5"/>
      <c r="R38" s="5"/>
      <c r="S38" s="5"/>
      <c r="T38" s="5"/>
      <c r="U38" s="5"/>
      <c r="V38" s="5"/>
      <c r="W38" s="5"/>
      <c r="X38" s="5"/>
      <c r="Y38" s="5"/>
      <c r="Z38" s="5"/>
      <c r="AA38" s="5"/>
      <c r="AB38" s="8"/>
      <c r="AC38" s="5"/>
      <c r="AD38" s="5"/>
      <c r="AE38" s="5"/>
      <c r="AF38" s="5"/>
      <c r="AG38" s="5"/>
      <c r="AH38" s="5"/>
      <c r="AI38" s="5"/>
      <c r="AJ38" s="5"/>
      <c r="AK38" s="5"/>
      <c r="AL38" s="5"/>
      <c r="AM38" s="5"/>
      <c r="AN38" s="7"/>
    </row>
    <row r="39" spans="1:40">
      <c r="A39" s="113"/>
      <c r="B39" s="5"/>
      <c r="C39" s="5"/>
      <c r="D39" s="5"/>
      <c r="E39" s="6"/>
      <c r="F39" s="7"/>
      <c r="G39" s="7"/>
      <c r="H39" s="5"/>
      <c r="I39" s="5"/>
      <c r="J39" s="5"/>
      <c r="K39" s="5"/>
      <c r="L39" s="5"/>
      <c r="M39" s="5"/>
      <c r="N39" s="5"/>
      <c r="O39" s="5"/>
      <c r="P39" s="5"/>
      <c r="Q39" s="5"/>
      <c r="R39" s="5"/>
      <c r="S39" s="5"/>
      <c r="T39" s="5"/>
      <c r="U39" s="5"/>
      <c r="V39" s="5"/>
      <c r="W39" s="5"/>
      <c r="X39" s="5"/>
      <c r="Y39" s="5"/>
      <c r="Z39" s="5"/>
      <c r="AA39" s="5"/>
      <c r="AB39" s="8"/>
      <c r="AC39" s="5"/>
      <c r="AD39" s="5"/>
      <c r="AE39" s="5"/>
      <c r="AF39" s="5"/>
      <c r="AG39" s="5"/>
      <c r="AH39" s="5"/>
      <c r="AI39" s="5"/>
      <c r="AJ39" s="5"/>
      <c r="AK39" s="5"/>
      <c r="AL39" s="5"/>
      <c r="AM39" s="5"/>
      <c r="AN39" s="7"/>
    </row>
    <row r="40" spans="1:40">
      <c r="A40" s="113"/>
      <c r="B40" s="5"/>
      <c r="C40" s="5"/>
      <c r="D40" s="5"/>
      <c r="E40" s="6"/>
      <c r="F40" s="7"/>
      <c r="G40" s="7"/>
      <c r="H40" s="5"/>
      <c r="I40" s="5"/>
      <c r="J40" s="5"/>
      <c r="K40" s="5"/>
      <c r="L40" s="5"/>
      <c r="M40" s="5"/>
      <c r="N40" s="5"/>
      <c r="O40" s="5"/>
      <c r="P40" s="5"/>
      <c r="Q40" s="5"/>
      <c r="R40" s="5"/>
      <c r="S40" s="5"/>
      <c r="T40" s="5"/>
      <c r="U40" s="5"/>
      <c r="V40" s="5"/>
      <c r="W40" s="5"/>
      <c r="X40" s="5"/>
      <c r="Y40" s="5"/>
      <c r="Z40" s="5"/>
      <c r="AA40" s="5"/>
      <c r="AB40" s="8"/>
      <c r="AC40" s="5"/>
      <c r="AD40" s="5"/>
      <c r="AE40" s="5"/>
      <c r="AF40" s="5"/>
      <c r="AG40" s="5"/>
      <c r="AH40" s="5"/>
      <c r="AI40" s="5"/>
      <c r="AJ40" s="5"/>
      <c r="AK40" s="5"/>
      <c r="AL40" s="5"/>
      <c r="AM40" s="5"/>
      <c r="AN40" s="7"/>
    </row>
    <row r="41" spans="1:40">
      <c r="A41" s="3"/>
      <c r="B41" s="4"/>
      <c r="C41" s="4"/>
      <c r="D41" s="5"/>
      <c r="E41" s="6"/>
      <c r="F41" s="7"/>
      <c r="G41" s="7"/>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12"/>
      <c r="B43" s="13"/>
      <c r="C43" s="13"/>
      <c r="D43" s="14"/>
      <c r="E43" s="15"/>
      <c r="F43" s="16"/>
      <c r="G43" s="17"/>
      <c r="H43" s="13">
        <f t="shared" ref="H43:AH43" si="0">COUNTIF(H3:H42,"X")</f>
        <v>0</v>
      </c>
      <c r="I43" s="13">
        <f t="shared" si="0"/>
        <v>0</v>
      </c>
      <c r="J43" s="13">
        <f t="shared" si="0"/>
        <v>0</v>
      </c>
      <c r="K43" s="13">
        <f t="shared" si="0"/>
        <v>0</v>
      </c>
      <c r="L43" s="13">
        <f t="shared" si="0"/>
        <v>0</v>
      </c>
      <c r="M43" s="13">
        <f t="shared" si="0"/>
        <v>0</v>
      </c>
      <c r="N43" s="13">
        <f t="shared" si="0"/>
        <v>0</v>
      </c>
      <c r="O43" s="13">
        <f t="shared" si="0"/>
        <v>0</v>
      </c>
      <c r="P43" s="13">
        <f t="shared" si="0"/>
        <v>0</v>
      </c>
      <c r="Q43" s="13">
        <f t="shared" si="0"/>
        <v>0</v>
      </c>
      <c r="R43" s="13">
        <f t="shared" si="0"/>
        <v>0</v>
      </c>
      <c r="S43" s="13">
        <f t="shared" si="0"/>
        <v>0</v>
      </c>
      <c r="T43" s="13">
        <f t="shared" si="0"/>
        <v>0</v>
      </c>
      <c r="U43" s="13">
        <f t="shared" si="0"/>
        <v>0</v>
      </c>
      <c r="V43" s="13">
        <f t="shared" si="0"/>
        <v>0</v>
      </c>
      <c r="W43" s="13">
        <f t="shared" si="0"/>
        <v>0</v>
      </c>
      <c r="X43" s="13">
        <f t="shared" si="0"/>
        <v>0</v>
      </c>
      <c r="Y43" s="13">
        <f t="shared" si="0"/>
        <v>0</v>
      </c>
      <c r="Z43" s="13">
        <f t="shared" si="0"/>
        <v>1</v>
      </c>
      <c r="AA43" s="13">
        <f t="shared" si="0"/>
        <v>4</v>
      </c>
      <c r="AB43" s="13">
        <f t="shared" si="0"/>
        <v>0</v>
      </c>
      <c r="AC43" s="13">
        <f t="shared" si="0"/>
        <v>6</v>
      </c>
      <c r="AD43" s="13">
        <f t="shared" si="0"/>
        <v>0</v>
      </c>
      <c r="AE43" s="13">
        <f t="shared" si="0"/>
        <v>0</v>
      </c>
      <c r="AF43" s="13">
        <f t="shared" si="0"/>
        <v>0</v>
      </c>
      <c r="AG43" s="13">
        <f t="shared" si="0"/>
        <v>0</v>
      </c>
      <c r="AH43" s="13">
        <f t="shared" si="0"/>
        <v>2</v>
      </c>
      <c r="AI43" s="13">
        <f>COUNTIF(AJ3:AJ42,"X")</f>
        <v>0</v>
      </c>
      <c r="AJ43" s="13">
        <f>COUNTIF(AJ3:AJ42,"X")</f>
        <v>0</v>
      </c>
      <c r="AK43" s="13">
        <f>COUNTIF(AK3:AK42,"X")</f>
        <v>0</v>
      </c>
      <c r="AL43" s="13">
        <f>COUNTIF(AL3:AL42,"X")</f>
        <v>1</v>
      </c>
      <c r="AM43" s="13">
        <f>COUNTIF(AM3:AM42,"X")</f>
        <v>2</v>
      </c>
      <c r="AN43" s="16"/>
    </row>
    <row r="44" spans="1:40">
      <c r="A44" s="18"/>
      <c r="B44" s="172"/>
      <c r="C44" s="172"/>
      <c r="D44" s="19"/>
      <c r="E44" s="20"/>
      <c r="F44" s="21"/>
      <c r="G44" s="22"/>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row>
    <row r="45" spans="1:40">
      <c r="A45" s="18"/>
      <c r="B45" s="50"/>
      <c r="C45" s="50"/>
      <c r="D45" s="19"/>
      <c r="E45" s="20"/>
      <c r="F45" s="21"/>
      <c r="G45" s="22"/>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row>
    <row r="46" spans="1:40">
      <c r="A46" s="18"/>
      <c r="B46" s="50"/>
      <c r="C46" s="50"/>
      <c r="D46" s="19"/>
      <c r="E46" s="20"/>
      <c r="F46" s="21"/>
      <c r="G46" s="22"/>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row>
    <row r="47" spans="1:40">
      <c r="A47" s="18"/>
      <c r="B47" s="50"/>
      <c r="C47" s="50"/>
      <c r="D47" s="19"/>
      <c r="E47" s="20"/>
      <c r="F47" s="21"/>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c r="A48" s="18"/>
      <c r="B48" s="50"/>
      <c r="C48" s="50"/>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ht="16.5">
      <c r="A51" s="18"/>
      <c r="B51" s="24"/>
      <c r="C51" s="24"/>
      <c r="D51" s="19"/>
      <c r="E51" s="72" t="s">
        <v>1331</v>
      </c>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ht="15.75">
      <c r="A52" s="18"/>
      <c r="B52" s="24"/>
      <c r="C52" s="24"/>
      <c r="D52" s="19"/>
      <c r="E52" s="76">
        <v>2025</v>
      </c>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24"/>
      <c r="C53" s="24"/>
      <c r="D53" s="19"/>
      <c r="E53" s="173" t="s">
        <v>1153</v>
      </c>
      <c r="F53" s="173"/>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27">
      <c r="A54" s="18"/>
      <c r="B54" s="24"/>
      <c r="C54" s="24"/>
      <c r="D54" s="19"/>
      <c r="E54" s="6" t="s">
        <v>1332</v>
      </c>
      <c r="F54" s="6"/>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24"/>
      <c r="C55" s="24"/>
      <c r="D55" s="19"/>
      <c r="E55" s="6" t="s">
        <v>6</v>
      </c>
      <c r="F55" s="6"/>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24"/>
      <c r="C56" s="24"/>
      <c r="D56" s="19"/>
      <c r="E56" s="6" t="s">
        <v>1333</v>
      </c>
      <c r="F56" s="6"/>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ht="27">
      <c r="A57" s="18"/>
      <c r="B57" s="24"/>
      <c r="C57" s="24"/>
      <c r="D57" s="19"/>
      <c r="E57" s="6" t="s">
        <v>1334</v>
      </c>
      <c r="F57" s="6"/>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24"/>
      <c r="C58" s="24"/>
      <c r="D58" s="19"/>
      <c r="E58" s="6" t="s">
        <v>9</v>
      </c>
      <c r="F58" s="6"/>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27">
      <c r="A59" s="18"/>
      <c r="B59" s="24"/>
      <c r="C59" s="24"/>
      <c r="D59" s="19"/>
      <c r="E59" s="6" t="s">
        <v>1335</v>
      </c>
      <c r="F59" s="6"/>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27">
      <c r="A60" s="18"/>
      <c r="B60" s="24"/>
      <c r="C60" s="24"/>
      <c r="D60" s="19"/>
      <c r="E60" s="6" t="s">
        <v>11</v>
      </c>
      <c r="F60" s="6"/>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E61" s="52" t="s">
        <v>658</v>
      </c>
      <c r="F61" s="52">
        <f>SUM(F54:F60)</f>
        <v>0</v>
      </c>
    </row>
  </sheetData>
  <mergeCells count="15">
    <mergeCell ref="AN1:AN2"/>
    <mergeCell ref="B44:C44"/>
    <mergeCell ref="E53:F53"/>
    <mergeCell ref="I1:M1"/>
    <mergeCell ref="N1:AA1"/>
    <mergeCell ref="AB1:AB2"/>
    <mergeCell ref="AC1:AC2"/>
    <mergeCell ref="AD1:AG1"/>
    <mergeCell ref="AH1:AM1"/>
    <mergeCell ref="H1:H2"/>
    <mergeCell ref="A1:A2"/>
    <mergeCell ref="D1:D2"/>
    <mergeCell ref="E1:E2"/>
    <mergeCell ref="F1:F2"/>
    <mergeCell ref="G1:G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N61"/>
  <sheetViews>
    <sheetView workbookViewId="0">
      <selection sqref="A1:A2"/>
    </sheetView>
  </sheetViews>
  <sheetFormatPr baseColWidth="10" defaultRowHeight="15"/>
  <sheetData>
    <row r="1" spans="1:40" ht="54.75" thickBot="1">
      <c r="A1" s="239" t="s">
        <v>2580</v>
      </c>
      <c r="B1" s="115" t="s">
        <v>2526</v>
      </c>
      <c r="C1" s="114"/>
      <c r="D1" s="209" t="s">
        <v>2</v>
      </c>
      <c r="E1" s="209" t="s">
        <v>172</v>
      </c>
      <c r="F1" s="211" t="s">
        <v>3</v>
      </c>
      <c r="G1" s="207" t="s">
        <v>4</v>
      </c>
      <c r="H1" s="198" t="s">
        <v>5</v>
      </c>
      <c r="I1" s="200" t="s">
        <v>6</v>
      </c>
      <c r="J1" s="200"/>
      <c r="K1" s="200"/>
      <c r="L1" s="200"/>
      <c r="M1" s="200"/>
      <c r="N1" s="201" t="s">
        <v>7</v>
      </c>
      <c r="O1" s="201"/>
      <c r="P1" s="201"/>
      <c r="Q1" s="201"/>
      <c r="R1" s="201"/>
      <c r="S1" s="201"/>
      <c r="T1" s="201"/>
      <c r="U1" s="201"/>
      <c r="V1" s="201"/>
      <c r="W1" s="201"/>
      <c r="X1" s="201"/>
      <c r="Y1" s="201"/>
      <c r="Z1" s="201"/>
      <c r="AA1" s="201"/>
      <c r="AB1" s="202" t="s">
        <v>8</v>
      </c>
      <c r="AC1" s="204" t="s">
        <v>9</v>
      </c>
      <c r="AD1" s="206" t="s">
        <v>10</v>
      </c>
      <c r="AE1" s="206"/>
      <c r="AF1" s="206"/>
      <c r="AG1" s="206"/>
      <c r="AH1" s="195" t="s">
        <v>11</v>
      </c>
      <c r="AI1" s="195"/>
      <c r="AJ1" s="195"/>
      <c r="AK1" s="195"/>
      <c r="AL1" s="195"/>
      <c r="AM1" s="195"/>
      <c r="AN1" s="196" t="s">
        <v>12</v>
      </c>
    </row>
    <row r="2" spans="1:40" ht="84">
      <c r="A2" s="186"/>
      <c r="B2" s="74" t="s">
        <v>13</v>
      </c>
      <c r="C2" s="73" t="s">
        <v>14</v>
      </c>
      <c r="D2" s="210"/>
      <c r="E2" s="210"/>
      <c r="F2" s="212"/>
      <c r="G2" s="207"/>
      <c r="H2" s="199"/>
      <c r="I2" s="37" t="s">
        <v>15</v>
      </c>
      <c r="J2" s="37" t="s">
        <v>16</v>
      </c>
      <c r="K2" s="37" t="s">
        <v>17</v>
      </c>
      <c r="L2" s="37" t="s">
        <v>18</v>
      </c>
      <c r="M2" s="37" t="s">
        <v>19</v>
      </c>
      <c r="N2" s="38" t="s">
        <v>20</v>
      </c>
      <c r="O2" s="38" t="s">
        <v>21</v>
      </c>
      <c r="P2" s="38" t="s">
        <v>22</v>
      </c>
      <c r="Q2" s="38" t="s">
        <v>23</v>
      </c>
      <c r="R2" s="38" t="s">
        <v>24</v>
      </c>
      <c r="S2" s="39" t="s">
        <v>25</v>
      </c>
      <c r="T2" s="40" t="s">
        <v>26</v>
      </c>
      <c r="U2" s="39" t="s">
        <v>27</v>
      </c>
      <c r="V2" s="39" t="s">
        <v>28</v>
      </c>
      <c r="W2" s="39" t="s">
        <v>29</v>
      </c>
      <c r="X2" s="39" t="s">
        <v>30</v>
      </c>
      <c r="Y2" s="39" t="s">
        <v>31</v>
      </c>
      <c r="Z2" s="39" t="s">
        <v>32</v>
      </c>
      <c r="AA2" s="39" t="s">
        <v>19</v>
      </c>
      <c r="AB2" s="203"/>
      <c r="AC2" s="205"/>
      <c r="AD2" s="41" t="s">
        <v>33</v>
      </c>
      <c r="AE2" s="41" t="s">
        <v>34</v>
      </c>
      <c r="AF2" s="41" t="s">
        <v>35</v>
      </c>
      <c r="AG2" s="41" t="s">
        <v>19</v>
      </c>
      <c r="AH2" s="42" t="s">
        <v>36</v>
      </c>
      <c r="AI2" s="42" t="s">
        <v>37</v>
      </c>
      <c r="AJ2" s="42" t="s">
        <v>38</v>
      </c>
      <c r="AK2" s="42" t="s">
        <v>39</v>
      </c>
      <c r="AL2" s="42" t="s">
        <v>40</v>
      </c>
      <c r="AM2" s="42" t="s">
        <v>19</v>
      </c>
      <c r="AN2" s="197"/>
    </row>
    <row r="3" spans="1:40">
      <c r="A3" s="113"/>
      <c r="B3" s="5"/>
      <c r="C3" s="5"/>
      <c r="D3" s="5"/>
      <c r="E3" s="5"/>
      <c r="F3" s="7"/>
      <c r="G3" s="5"/>
      <c r="H3" s="5"/>
      <c r="I3" s="5"/>
      <c r="J3" s="5"/>
      <c r="K3" s="5"/>
      <c r="L3" s="5"/>
      <c r="M3" s="5"/>
      <c r="N3" s="5"/>
      <c r="O3" s="5"/>
      <c r="P3" s="5"/>
      <c r="Q3" s="5"/>
      <c r="R3" s="5"/>
      <c r="S3" s="5"/>
      <c r="T3" s="5"/>
      <c r="U3" s="5"/>
      <c r="V3" s="5"/>
      <c r="W3" s="5"/>
      <c r="X3" s="5"/>
      <c r="Y3" s="5"/>
      <c r="Z3" s="5"/>
      <c r="AA3" s="5"/>
      <c r="AB3" s="8"/>
      <c r="AC3" s="5"/>
      <c r="AD3" s="5"/>
      <c r="AE3" s="5"/>
      <c r="AF3" s="5"/>
      <c r="AG3" s="5"/>
      <c r="AH3" s="5"/>
      <c r="AI3" s="5"/>
      <c r="AJ3" s="5"/>
      <c r="AK3" s="5"/>
      <c r="AL3" s="5"/>
      <c r="AM3" s="5"/>
      <c r="AN3" s="7"/>
    </row>
    <row r="4" spans="1:40">
      <c r="A4" s="113"/>
      <c r="B4" s="5"/>
      <c r="C4" s="5"/>
      <c r="D4" s="5"/>
      <c r="E4" s="6"/>
      <c r="F4" s="7"/>
      <c r="G4" s="116"/>
      <c r="H4" s="5"/>
      <c r="I4" s="5"/>
      <c r="J4" s="5"/>
      <c r="K4" s="5"/>
      <c r="L4" s="5"/>
      <c r="M4" s="5"/>
      <c r="N4" s="5"/>
      <c r="O4" s="5"/>
      <c r="P4" s="5"/>
      <c r="Q4" s="5"/>
      <c r="R4" s="5"/>
      <c r="S4" s="5"/>
      <c r="T4" s="5"/>
      <c r="U4" s="5"/>
      <c r="V4" s="5"/>
      <c r="W4" s="5"/>
      <c r="X4" s="5"/>
      <c r="Y4" s="5"/>
      <c r="Z4" s="5"/>
      <c r="AA4" s="5"/>
      <c r="AB4" s="8"/>
      <c r="AC4" s="5"/>
      <c r="AD4" s="5"/>
      <c r="AE4" s="5"/>
      <c r="AF4" s="5"/>
      <c r="AG4" s="5"/>
      <c r="AH4" s="5"/>
      <c r="AI4" s="5"/>
      <c r="AJ4" s="5"/>
      <c r="AK4" s="5"/>
      <c r="AL4" s="5"/>
      <c r="AM4" s="5"/>
      <c r="AN4" s="7"/>
    </row>
    <row r="5" spans="1:40">
      <c r="A5" s="113"/>
      <c r="B5" s="5"/>
      <c r="C5" s="5"/>
      <c r="D5" s="5"/>
      <c r="E5" s="6"/>
      <c r="F5" s="7"/>
      <c r="G5" s="7"/>
      <c r="H5" s="5"/>
      <c r="I5" s="5"/>
      <c r="J5" s="5"/>
      <c r="K5" s="5"/>
      <c r="L5" s="5"/>
      <c r="M5" s="5"/>
      <c r="N5" s="5"/>
      <c r="O5" s="5"/>
      <c r="P5" s="5"/>
      <c r="Q5" s="5"/>
      <c r="R5" s="5"/>
      <c r="S5" s="5"/>
      <c r="T5" s="5"/>
      <c r="U5" s="5"/>
      <c r="V5" s="5"/>
      <c r="W5" s="5"/>
      <c r="X5" s="5"/>
      <c r="Y5" s="5"/>
      <c r="Z5" s="5"/>
      <c r="AA5" s="5"/>
      <c r="AB5" s="8"/>
      <c r="AC5" s="5"/>
      <c r="AD5" s="5"/>
      <c r="AE5" s="5"/>
      <c r="AF5" s="5"/>
      <c r="AG5" s="5"/>
      <c r="AH5" s="5" t="s">
        <v>41</v>
      </c>
      <c r="AI5" s="5"/>
      <c r="AJ5" s="5"/>
      <c r="AK5" s="5"/>
      <c r="AL5" s="5"/>
      <c r="AM5" s="5"/>
      <c r="AN5" s="7"/>
    </row>
    <row r="6" spans="1:40">
      <c r="A6" s="113"/>
      <c r="B6" s="5"/>
      <c r="C6" s="5"/>
      <c r="D6" s="5"/>
      <c r="E6" s="6"/>
      <c r="F6" s="78"/>
      <c r="G6" s="7"/>
      <c r="H6" s="5"/>
      <c r="I6" s="5"/>
      <c r="J6" s="5"/>
      <c r="K6" s="5"/>
      <c r="L6" s="5"/>
      <c r="M6" s="5"/>
      <c r="N6" s="5"/>
      <c r="O6" s="5"/>
      <c r="P6" s="5"/>
      <c r="Q6" s="5"/>
      <c r="R6" s="5"/>
      <c r="S6" s="5"/>
      <c r="T6" s="5"/>
      <c r="U6" s="5"/>
      <c r="V6" s="5"/>
      <c r="W6" s="5"/>
      <c r="X6" s="5"/>
      <c r="Y6" s="5"/>
      <c r="Z6" s="5"/>
      <c r="AA6" s="5"/>
      <c r="AB6" s="8"/>
      <c r="AC6" s="5"/>
      <c r="AD6" s="5"/>
      <c r="AE6" s="5"/>
      <c r="AF6" s="5"/>
      <c r="AG6" s="5"/>
      <c r="AH6" s="5" t="s">
        <v>94</v>
      </c>
      <c r="AI6" s="5"/>
      <c r="AJ6" s="5"/>
      <c r="AK6" s="5"/>
      <c r="AL6" s="5"/>
      <c r="AM6" s="5"/>
      <c r="AN6" s="7"/>
    </row>
    <row r="7" spans="1:40">
      <c r="A7" s="113"/>
      <c r="B7" s="5"/>
      <c r="C7" s="5"/>
      <c r="D7" s="5"/>
      <c r="E7" s="6"/>
      <c r="F7" s="5"/>
      <c r="G7" s="117"/>
      <c r="H7" s="5"/>
      <c r="I7" s="5"/>
      <c r="J7" s="5"/>
      <c r="K7" s="5"/>
      <c r="L7" s="5"/>
      <c r="M7" s="5"/>
      <c r="N7" s="5"/>
      <c r="O7" s="5"/>
      <c r="P7" s="5"/>
      <c r="Q7" s="5"/>
      <c r="R7" s="5"/>
      <c r="S7" s="5"/>
      <c r="T7" s="5"/>
      <c r="U7" s="5"/>
      <c r="V7" s="5"/>
      <c r="W7" s="5"/>
      <c r="X7" s="5"/>
      <c r="Y7" s="5"/>
      <c r="Z7" s="5"/>
      <c r="AA7" s="5"/>
      <c r="AB7" s="8"/>
      <c r="AC7" s="5" t="s">
        <v>94</v>
      </c>
      <c r="AD7" s="5"/>
      <c r="AE7" s="5"/>
      <c r="AF7" s="5"/>
      <c r="AG7" s="5"/>
      <c r="AH7" s="5"/>
      <c r="AI7" s="5"/>
      <c r="AJ7" s="5"/>
      <c r="AK7" s="5"/>
      <c r="AL7" s="5"/>
      <c r="AM7" s="5"/>
      <c r="AN7" s="7"/>
    </row>
    <row r="8" spans="1:40">
      <c r="A8" s="113"/>
      <c r="B8" s="5"/>
      <c r="C8" s="5"/>
      <c r="D8" s="5"/>
      <c r="E8" s="6"/>
      <c r="F8" s="5"/>
      <c r="G8" s="5"/>
      <c r="H8" s="5"/>
      <c r="I8" s="5"/>
      <c r="J8" s="5"/>
      <c r="K8" s="5"/>
      <c r="L8" s="5"/>
      <c r="M8" s="5"/>
      <c r="N8" s="5"/>
      <c r="O8" s="5"/>
      <c r="P8" s="5"/>
      <c r="Q8" s="5"/>
      <c r="R8" s="5"/>
      <c r="S8" s="5"/>
      <c r="T8" s="5"/>
      <c r="U8" s="5"/>
      <c r="V8" s="5"/>
      <c r="W8" s="5"/>
      <c r="X8" s="5"/>
      <c r="Y8" s="5"/>
      <c r="Z8" s="5" t="s">
        <v>41</v>
      </c>
      <c r="AA8" s="5"/>
      <c r="AB8" s="8"/>
      <c r="AC8" s="5"/>
      <c r="AD8" s="5"/>
      <c r="AE8" s="5"/>
      <c r="AF8" s="5"/>
      <c r="AG8" s="5"/>
      <c r="AH8" s="5"/>
      <c r="AI8" s="5"/>
      <c r="AJ8" s="5"/>
      <c r="AK8" s="5"/>
      <c r="AL8" s="5"/>
      <c r="AM8" s="5"/>
      <c r="AN8" s="7"/>
    </row>
    <row r="9" spans="1:40">
      <c r="A9" s="113"/>
      <c r="B9" s="5"/>
      <c r="C9" s="5"/>
      <c r="D9" s="5"/>
      <c r="E9" s="6"/>
      <c r="F9" s="5"/>
      <c r="G9" s="43"/>
      <c r="H9" s="5"/>
      <c r="I9" s="5"/>
      <c r="J9" s="5"/>
      <c r="K9" s="5"/>
      <c r="L9" s="5"/>
      <c r="M9" s="5"/>
      <c r="N9" s="5"/>
      <c r="O9" s="5"/>
      <c r="P9" s="5"/>
      <c r="Q9" s="5"/>
      <c r="R9" s="5"/>
      <c r="S9" s="5"/>
      <c r="T9" s="5"/>
      <c r="U9" s="5"/>
      <c r="V9" s="5"/>
      <c r="W9" s="5"/>
      <c r="X9" s="5"/>
      <c r="Y9" s="5"/>
      <c r="Z9" s="5"/>
      <c r="AA9" s="5" t="s">
        <v>41</v>
      </c>
      <c r="AB9" s="8"/>
      <c r="AC9" s="5"/>
      <c r="AD9" s="5"/>
      <c r="AE9" s="5"/>
      <c r="AF9" s="5"/>
      <c r="AG9" s="5"/>
      <c r="AH9" s="5"/>
      <c r="AI9" s="5"/>
      <c r="AJ9" s="5"/>
      <c r="AK9" s="5"/>
      <c r="AL9" s="5"/>
      <c r="AM9" s="5"/>
      <c r="AN9" s="7"/>
    </row>
    <row r="10" spans="1:40">
      <c r="A10" s="113"/>
      <c r="B10" s="5"/>
      <c r="C10" s="5"/>
      <c r="D10" s="5"/>
      <c r="E10" s="6"/>
      <c r="F10" s="7"/>
      <c r="G10" s="43"/>
      <c r="H10" s="5"/>
      <c r="I10" s="5"/>
      <c r="J10" s="5"/>
      <c r="K10" s="5"/>
      <c r="L10" s="5"/>
      <c r="M10" s="5"/>
      <c r="N10" s="5"/>
      <c r="O10" s="5"/>
      <c r="P10" s="5"/>
      <c r="Q10" s="5"/>
      <c r="R10" s="5"/>
      <c r="S10" s="5"/>
      <c r="T10" s="5"/>
      <c r="U10" s="5"/>
      <c r="V10" s="5"/>
      <c r="W10" s="5"/>
      <c r="X10" s="5"/>
      <c r="Y10" s="5"/>
      <c r="Z10" s="5"/>
      <c r="AA10" s="5" t="s">
        <v>41</v>
      </c>
      <c r="AB10" s="8"/>
      <c r="AC10" s="5"/>
      <c r="AD10" s="5"/>
      <c r="AE10" s="5"/>
      <c r="AF10" s="5"/>
      <c r="AG10" s="5"/>
      <c r="AH10" s="5"/>
      <c r="AI10" s="5"/>
      <c r="AJ10" s="5"/>
      <c r="AK10" s="5"/>
      <c r="AL10" s="5"/>
      <c r="AM10" s="5"/>
      <c r="AN10" s="7"/>
    </row>
    <row r="11" spans="1:40">
      <c r="A11" s="113"/>
      <c r="B11" s="5"/>
      <c r="C11" s="5"/>
      <c r="D11" s="5"/>
      <c r="E11" s="6"/>
      <c r="F11" s="7"/>
      <c r="G11" s="43"/>
      <c r="H11" s="5"/>
      <c r="I11" s="5"/>
      <c r="J11" s="5"/>
      <c r="K11" s="5"/>
      <c r="L11" s="5"/>
      <c r="M11" s="5"/>
      <c r="N11" s="5"/>
      <c r="O11" s="5"/>
      <c r="P11" s="5"/>
      <c r="Q11" s="5"/>
      <c r="R11" s="5"/>
      <c r="S11" s="5"/>
      <c r="T11" s="5"/>
      <c r="U11" s="5"/>
      <c r="V11" s="5"/>
      <c r="W11" s="5"/>
      <c r="X11" s="5"/>
      <c r="Y11" s="5"/>
      <c r="Z11" s="5"/>
      <c r="AA11" s="5"/>
      <c r="AB11" s="8"/>
      <c r="AC11" s="5" t="s">
        <v>41</v>
      </c>
      <c r="AD11" s="5"/>
      <c r="AE11" s="5"/>
      <c r="AF11" s="5"/>
      <c r="AG11" s="5"/>
      <c r="AH11" s="5"/>
      <c r="AI11" s="5"/>
      <c r="AJ11" s="5"/>
      <c r="AK11" s="5"/>
      <c r="AL11" s="5"/>
      <c r="AM11" s="5"/>
      <c r="AN11" s="7"/>
    </row>
    <row r="12" spans="1:40">
      <c r="A12" s="113"/>
      <c r="B12" s="5"/>
      <c r="C12" s="5"/>
      <c r="D12" s="5"/>
      <c r="E12" s="6"/>
      <c r="F12" s="7"/>
      <c r="G12" s="5"/>
      <c r="H12" s="5"/>
      <c r="I12" s="5"/>
      <c r="J12" s="5"/>
      <c r="K12" s="5"/>
      <c r="L12" s="5"/>
      <c r="M12" s="5"/>
      <c r="N12" s="5"/>
      <c r="O12" s="5"/>
      <c r="P12" s="5"/>
      <c r="Q12" s="5"/>
      <c r="R12" s="5"/>
      <c r="S12" s="5"/>
      <c r="T12" s="5"/>
      <c r="U12" s="5"/>
      <c r="V12" s="5"/>
      <c r="W12" s="5"/>
      <c r="X12" s="5"/>
      <c r="Y12" s="5"/>
      <c r="Z12" s="5"/>
      <c r="AA12" s="5"/>
      <c r="AB12" s="8"/>
      <c r="AC12" s="5"/>
      <c r="AD12" s="5"/>
      <c r="AE12" s="5"/>
      <c r="AF12" s="5"/>
      <c r="AG12" s="5"/>
      <c r="AH12" s="5"/>
      <c r="AI12" s="5"/>
      <c r="AJ12" s="5"/>
      <c r="AK12" s="5"/>
      <c r="AL12" s="5"/>
      <c r="AM12" s="5"/>
      <c r="AN12" s="7"/>
    </row>
    <row r="13" spans="1:40">
      <c r="A13" s="113"/>
      <c r="B13" s="5"/>
      <c r="C13" s="5"/>
      <c r="D13" s="5"/>
      <c r="E13" s="6"/>
      <c r="F13" s="7"/>
      <c r="G13" s="5"/>
      <c r="H13" s="5"/>
      <c r="I13" s="5"/>
      <c r="J13" s="5"/>
      <c r="K13" s="5"/>
      <c r="L13" s="5"/>
      <c r="M13" s="5"/>
      <c r="N13" s="5"/>
      <c r="O13" s="5"/>
      <c r="P13" s="5"/>
      <c r="Q13" s="5"/>
      <c r="R13" s="5"/>
      <c r="S13" s="5"/>
      <c r="T13" s="5"/>
      <c r="U13" s="5"/>
      <c r="V13" s="5"/>
      <c r="W13" s="5"/>
      <c r="X13" s="5"/>
      <c r="Y13" s="5"/>
      <c r="Z13" s="5"/>
      <c r="AA13" s="5"/>
      <c r="AB13" s="8"/>
      <c r="AC13" s="5"/>
      <c r="AD13" s="5"/>
      <c r="AE13" s="5"/>
      <c r="AF13" s="5"/>
      <c r="AG13" s="5"/>
      <c r="AH13" s="5"/>
      <c r="AI13" s="5"/>
      <c r="AJ13" s="5"/>
      <c r="AK13" s="5"/>
      <c r="AL13" s="5"/>
      <c r="AM13" s="5"/>
      <c r="AN13" s="7"/>
    </row>
    <row r="14" spans="1:40">
      <c r="A14" s="113"/>
      <c r="B14" s="5"/>
      <c r="C14" s="5"/>
      <c r="D14" s="5"/>
      <c r="E14" s="6"/>
      <c r="F14" s="7"/>
      <c r="G14" s="5"/>
      <c r="H14" s="5"/>
      <c r="I14" s="5"/>
      <c r="J14" s="5"/>
      <c r="K14" s="5"/>
      <c r="L14" s="5"/>
      <c r="M14" s="5"/>
      <c r="N14" s="5"/>
      <c r="O14" s="5"/>
      <c r="P14" s="5"/>
      <c r="Q14" s="5"/>
      <c r="R14" s="5"/>
      <c r="S14" s="5"/>
      <c r="T14" s="5"/>
      <c r="U14" s="5"/>
      <c r="V14" s="5"/>
      <c r="W14" s="5"/>
      <c r="X14" s="5"/>
      <c r="Y14" s="5"/>
      <c r="Z14" s="5"/>
      <c r="AA14" s="5"/>
      <c r="AB14" s="8"/>
      <c r="AC14" s="5" t="s">
        <v>41</v>
      </c>
      <c r="AD14" s="5"/>
      <c r="AE14" s="5"/>
      <c r="AF14" s="5"/>
      <c r="AG14" s="5"/>
      <c r="AH14" s="5"/>
      <c r="AI14" s="5"/>
      <c r="AJ14" s="5"/>
      <c r="AK14" s="5"/>
      <c r="AL14" s="5"/>
      <c r="AM14" s="5"/>
      <c r="AN14" s="7"/>
    </row>
    <row r="15" spans="1:40">
      <c r="A15" s="113"/>
      <c r="B15" s="5"/>
      <c r="C15" s="5"/>
      <c r="D15" s="5"/>
      <c r="E15" s="6"/>
      <c r="F15" s="7"/>
      <c r="G15" s="5"/>
      <c r="H15" s="5"/>
      <c r="I15" s="5"/>
      <c r="J15" s="5"/>
      <c r="K15" s="5"/>
      <c r="L15" s="5"/>
      <c r="M15" s="5"/>
      <c r="N15" s="5"/>
      <c r="O15" s="5"/>
      <c r="P15" s="5"/>
      <c r="Q15" s="5"/>
      <c r="R15" s="5"/>
      <c r="S15" s="5"/>
      <c r="T15" s="5"/>
      <c r="U15" s="5"/>
      <c r="V15" s="5"/>
      <c r="W15" s="5"/>
      <c r="X15" s="5"/>
      <c r="Y15" s="5"/>
      <c r="Z15" s="5"/>
      <c r="AA15" s="5"/>
      <c r="AB15" s="8"/>
      <c r="AC15" s="5"/>
      <c r="AD15" s="5"/>
      <c r="AE15" s="5"/>
      <c r="AF15" s="5"/>
      <c r="AG15" s="5"/>
      <c r="AH15" s="5"/>
      <c r="AI15" s="5"/>
      <c r="AJ15" s="5"/>
      <c r="AK15" s="5"/>
      <c r="AL15" s="5"/>
      <c r="AM15" s="5"/>
      <c r="AN15" s="7"/>
    </row>
    <row r="16" spans="1:40">
      <c r="A16" s="113"/>
      <c r="B16" s="5"/>
      <c r="C16" s="5"/>
      <c r="D16" s="5"/>
      <c r="E16" s="6"/>
      <c r="F16" s="7"/>
      <c r="G16" s="7"/>
      <c r="H16" s="5"/>
      <c r="I16" s="5"/>
      <c r="J16" s="5"/>
      <c r="K16" s="5"/>
      <c r="L16" s="5"/>
      <c r="M16" s="5"/>
      <c r="N16" s="5"/>
      <c r="O16" s="5"/>
      <c r="P16" s="5"/>
      <c r="Q16" s="5"/>
      <c r="R16" s="5"/>
      <c r="S16" s="5"/>
      <c r="T16" s="5"/>
      <c r="U16" s="5"/>
      <c r="V16" s="5"/>
      <c r="W16" s="5"/>
      <c r="X16" s="5"/>
      <c r="Y16" s="5"/>
      <c r="Z16" s="5"/>
      <c r="AA16" s="5"/>
      <c r="AB16" s="8"/>
      <c r="AC16" s="5"/>
      <c r="AD16" s="5"/>
      <c r="AE16" s="5"/>
      <c r="AF16" s="5"/>
      <c r="AG16" s="5"/>
      <c r="AH16" s="5"/>
      <c r="AI16" s="5"/>
      <c r="AJ16" s="5"/>
      <c r="AK16" s="5"/>
      <c r="AL16" s="5"/>
      <c r="AM16" s="5" t="s">
        <v>41</v>
      </c>
      <c r="AN16" s="7"/>
    </row>
    <row r="17" spans="1:40">
      <c r="A17" s="113"/>
      <c r="B17" s="5"/>
      <c r="C17" s="5"/>
      <c r="D17" s="5"/>
      <c r="E17" s="6"/>
      <c r="F17" s="7"/>
      <c r="G17" s="7"/>
      <c r="H17" s="5"/>
      <c r="I17" s="5"/>
      <c r="J17" s="5"/>
      <c r="K17" s="5"/>
      <c r="L17" s="5"/>
      <c r="M17" s="5"/>
      <c r="N17" s="5"/>
      <c r="O17" s="5"/>
      <c r="P17" s="5"/>
      <c r="Q17" s="5"/>
      <c r="R17" s="5"/>
      <c r="S17" s="5"/>
      <c r="T17" s="5"/>
      <c r="U17" s="5"/>
      <c r="V17" s="5"/>
      <c r="W17" s="5"/>
      <c r="X17" s="5"/>
      <c r="Y17" s="5"/>
      <c r="Z17" s="5"/>
      <c r="AA17" s="5"/>
      <c r="AB17" s="8"/>
      <c r="AC17" s="5"/>
      <c r="AD17" s="5"/>
      <c r="AE17" s="5"/>
      <c r="AF17" s="5"/>
      <c r="AG17" s="5"/>
      <c r="AH17" s="5"/>
      <c r="AI17" s="5"/>
      <c r="AJ17" s="5"/>
      <c r="AK17" s="5"/>
      <c r="AL17" s="5" t="s">
        <v>41</v>
      </c>
      <c r="AM17" s="5"/>
      <c r="AN17" s="7"/>
    </row>
    <row r="18" spans="1:40">
      <c r="A18" s="113"/>
      <c r="B18" s="5"/>
      <c r="C18" s="5"/>
      <c r="D18" s="5"/>
      <c r="E18" s="6"/>
      <c r="F18" s="7"/>
      <c r="G18" s="7"/>
      <c r="H18" s="5"/>
      <c r="I18" s="5"/>
      <c r="J18" s="5"/>
      <c r="K18" s="5"/>
      <c r="L18" s="5"/>
      <c r="M18" s="5"/>
      <c r="N18" s="5"/>
      <c r="O18" s="5"/>
      <c r="P18" s="5"/>
      <c r="Q18" s="5"/>
      <c r="R18" s="5"/>
      <c r="S18" s="5"/>
      <c r="T18" s="5"/>
      <c r="U18" s="5"/>
      <c r="V18" s="5"/>
      <c r="W18" s="5"/>
      <c r="X18" s="5"/>
      <c r="Y18" s="5"/>
      <c r="Z18" s="5"/>
      <c r="AA18" s="5"/>
      <c r="AB18" s="8"/>
      <c r="AC18" s="5"/>
      <c r="AD18" s="5"/>
      <c r="AE18" s="5"/>
      <c r="AF18" s="5"/>
      <c r="AG18" s="5"/>
      <c r="AH18" s="5"/>
      <c r="AI18" s="5"/>
      <c r="AJ18" s="5"/>
      <c r="AK18" s="5"/>
      <c r="AL18" s="5"/>
      <c r="AM18" s="5" t="s">
        <v>41</v>
      </c>
      <c r="AN18" s="7"/>
    </row>
    <row r="19" spans="1:40">
      <c r="A19" s="113"/>
      <c r="B19" s="5"/>
      <c r="C19" s="5"/>
      <c r="D19" s="5"/>
      <c r="E19" s="6"/>
      <c r="F19" s="7"/>
      <c r="G19" s="7"/>
      <c r="H19" s="5"/>
      <c r="I19" s="5"/>
      <c r="J19" s="5"/>
      <c r="K19" s="5"/>
      <c r="L19" s="5"/>
      <c r="M19" s="5"/>
      <c r="N19" s="5"/>
      <c r="O19" s="5"/>
      <c r="P19" s="5"/>
      <c r="Q19" s="5"/>
      <c r="R19" s="5"/>
      <c r="S19" s="5"/>
      <c r="T19" s="5"/>
      <c r="U19" s="5"/>
      <c r="V19" s="5"/>
      <c r="W19" s="5"/>
      <c r="X19" s="5"/>
      <c r="Y19" s="5"/>
      <c r="Z19" s="5"/>
      <c r="AA19" s="5"/>
      <c r="AB19" s="8"/>
      <c r="AC19" s="5"/>
      <c r="AD19" s="5"/>
      <c r="AE19" s="5"/>
      <c r="AF19" s="5"/>
      <c r="AG19" s="5"/>
      <c r="AH19" s="5"/>
      <c r="AI19" s="5"/>
      <c r="AJ19" s="5"/>
      <c r="AK19" s="5"/>
      <c r="AL19" s="5"/>
      <c r="AM19" s="5"/>
      <c r="AN19" s="7"/>
    </row>
    <row r="20" spans="1:40">
      <c r="A20" s="113"/>
      <c r="B20" s="5"/>
      <c r="C20" s="5"/>
      <c r="D20" s="5"/>
      <c r="E20" s="6"/>
      <c r="F20" s="7"/>
      <c r="G20" s="7"/>
      <c r="H20" s="5"/>
      <c r="I20" s="5"/>
      <c r="J20" s="5"/>
      <c r="K20" s="5"/>
      <c r="L20" s="5"/>
      <c r="M20" s="5"/>
      <c r="N20" s="5"/>
      <c r="O20" s="5"/>
      <c r="P20" s="5"/>
      <c r="Q20" s="5"/>
      <c r="R20" s="5"/>
      <c r="S20" s="5"/>
      <c r="T20" s="5"/>
      <c r="U20" s="5"/>
      <c r="V20" s="5"/>
      <c r="W20" s="5"/>
      <c r="X20" s="5"/>
      <c r="Y20" s="5"/>
      <c r="Z20" s="5"/>
      <c r="AA20" s="5"/>
      <c r="AB20" s="8"/>
      <c r="AC20" s="5" t="s">
        <v>41</v>
      </c>
      <c r="AD20" s="5"/>
      <c r="AE20" s="5"/>
      <c r="AF20" s="5"/>
      <c r="AG20" s="5"/>
      <c r="AH20" s="5"/>
      <c r="AI20" s="5"/>
      <c r="AJ20" s="5"/>
      <c r="AK20" s="5"/>
      <c r="AL20" s="5"/>
      <c r="AM20" s="5"/>
      <c r="AN20" s="7"/>
    </row>
    <row r="21" spans="1:40">
      <c r="A21" s="113"/>
      <c r="B21" s="5"/>
      <c r="C21" s="5"/>
      <c r="D21" s="5"/>
      <c r="E21" s="6"/>
      <c r="F21" s="7"/>
      <c r="G21" s="7"/>
      <c r="H21" s="5"/>
      <c r="I21" s="5"/>
      <c r="J21" s="5"/>
      <c r="K21" s="5"/>
      <c r="L21" s="5"/>
      <c r="M21" s="5"/>
      <c r="N21" s="5"/>
      <c r="O21" s="5"/>
      <c r="P21" s="5"/>
      <c r="Q21" s="5"/>
      <c r="R21" s="5"/>
      <c r="S21" s="5"/>
      <c r="T21" s="5"/>
      <c r="U21" s="5"/>
      <c r="V21" s="5"/>
      <c r="W21" s="5"/>
      <c r="X21" s="5"/>
      <c r="Y21" s="5"/>
      <c r="Z21" s="5"/>
      <c r="AA21" s="5"/>
      <c r="AB21" s="8"/>
      <c r="AC21" s="5"/>
      <c r="AD21" s="5"/>
      <c r="AE21" s="5"/>
      <c r="AF21" s="5"/>
      <c r="AG21" s="5"/>
      <c r="AH21" s="5"/>
      <c r="AI21" s="5"/>
      <c r="AJ21" s="5"/>
      <c r="AK21" s="5"/>
      <c r="AL21" s="5"/>
      <c r="AM21" s="5"/>
      <c r="AN21" s="7"/>
    </row>
    <row r="22" spans="1:40">
      <c r="A22" s="113"/>
      <c r="B22" s="5"/>
      <c r="C22" s="5"/>
      <c r="D22" s="5"/>
      <c r="E22" s="6"/>
      <c r="F22" s="7"/>
      <c r="G22" s="7"/>
      <c r="H22" s="5"/>
      <c r="I22" s="5"/>
      <c r="J22" s="5"/>
      <c r="K22" s="5"/>
      <c r="L22" s="5"/>
      <c r="M22" s="5"/>
      <c r="N22" s="5"/>
      <c r="O22" s="5"/>
      <c r="P22" s="5"/>
      <c r="Q22" s="5"/>
      <c r="R22" s="5"/>
      <c r="S22" s="5"/>
      <c r="T22" s="5"/>
      <c r="U22" s="5"/>
      <c r="V22" s="5"/>
      <c r="W22" s="5"/>
      <c r="X22" s="5"/>
      <c r="Y22" s="5"/>
      <c r="Z22" s="5"/>
      <c r="AA22" s="5"/>
      <c r="AB22" s="8"/>
      <c r="AC22" s="5"/>
      <c r="AD22" s="5"/>
      <c r="AE22" s="5"/>
      <c r="AF22" s="5"/>
      <c r="AG22" s="5"/>
      <c r="AH22" s="5"/>
      <c r="AI22" s="5" t="s">
        <v>41</v>
      </c>
      <c r="AJ22" s="5"/>
      <c r="AK22" s="5"/>
      <c r="AL22" s="5"/>
      <c r="AM22" s="5"/>
      <c r="AN22" s="7"/>
    </row>
    <row r="23" spans="1:40">
      <c r="A23" s="113"/>
      <c r="B23" s="5"/>
      <c r="C23" s="5"/>
      <c r="D23" s="5"/>
      <c r="E23" s="6"/>
      <c r="F23" s="7"/>
      <c r="G23" s="7"/>
      <c r="H23" s="5"/>
      <c r="I23" s="5"/>
      <c r="J23" s="5"/>
      <c r="K23" s="5"/>
      <c r="L23" s="5"/>
      <c r="M23" s="5"/>
      <c r="N23" s="5"/>
      <c r="O23" s="5"/>
      <c r="P23" s="5"/>
      <c r="Q23" s="5"/>
      <c r="R23" s="5"/>
      <c r="S23" s="5"/>
      <c r="T23" s="5"/>
      <c r="U23" s="5"/>
      <c r="V23" s="5"/>
      <c r="W23" s="5"/>
      <c r="X23" s="5"/>
      <c r="Y23" s="5"/>
      <c r="Z23" s="5"/>
      <c r="AA23" s="5"/>
      <c r="AB23" s="8"/>
      <c r="AC23" s="5" t="s">
        <v>41</v>
      </c>
      <c r="AD23" s="5"/>
      <c r="AE23" s="5"/>
      <c r="AF23" s="5"/>
      <c r="AG23" s="5"/>
      <c r="AH23" s="5"/>
      <c r="AI23" s="5"/>
      <c r="AJ23" s="5"/>
      <c r="AK23" s="5"/>
      <c r="AL23" s="5"/>
      <c r="AM23" s="5"/>
      <c r="AN23" s="7"/>
    </row>
    <row r="24" spans="1:40">
      <c r="A24" s="113"/>
      <c r="B24" s="5"/>
      <c r="C24" s="5"/>
      <c r="D24" s="5"/>
      <c r="E24" s="6"/>
      <c r="F24" s="7"/>
      <c r="G24" s="7"/>
      <c r="H24" s="5"/>
      <c r="I24" s="5"/>
      <c r="J24" s="5"/>
      <c r="K24" s="5"/>
      <c r="L24" s="5"/>
      <c r="M24" s="5"/>
      <c r="N24" s="5"/>
      <c r="O24" s="5"/>
      <c r="P24" s="5"/>
      <c r="Q24" s="5"/>
      <c r="R24" s="5"/>
      <c r="S24" s="5"/>
      <c r="T24" s="5"/>
      <c r="U24" s="5"/>
      <c r="V24" s="5"/>
      <c r="W24" s="5"/>
      <c r="X24" s="5"/>
      <c r="Y24" s="5"/>
      <c r="Z24" s="5"/>
      <c r="AA24" s="5"/>
      <c r="AB24" s="8"/>
      <c r="AC24" s="5"/>
      <c r="AD24" s="5"/>
      <c r="AE24" s="5"/>
      <c r="AF24" s="5"/>
      <c r="AG24" s="5"/>
      <c r="AH24" s="5"/>
      <c r="AI24" s="5"/>
      <c r="AJ24" s="5"/>
      <c r="AK24" s="5"/>
      <c r="AL24" s="5"/>
      <c r="AM24" s="5"/>
      <c r="AN24" s="7"/>
    </row>
    <row r="25" spans="1:40">
      <c r="A25" s="113"/>
      <c r="B25" s="5"/>
      <c r="C25" s="5"/>
      <c r="D25" s="5"/>
      <c r="E25" s="6"/>
      <c r="F25" s="7"/>
      <c r="G25" s="7"/>
      <c r="H25" s="5"/>
      <c r="I25" s="5"/>
      <c r="J25" s="5"/>
      <c r="K25" s="5"/>
      <c r="L25" s="5"/>
      <c r="M25" s="5"/>
      <c r="N25" s="5"/>
      <c r="O25" s="5"/>
      <c r="P25" s="5"/>
      <c r="Q25" s="5"/>
      <c r="R25" s="5"/>
      <c r="S25" s="5"/>
      <c r="T25" s="5"/>
      <c r="U25" s="5"/>
      <c r="V25" s="5"/>
      <c r="W25" s="5"/>
      <c r="X25" s="5"/>
      <c r="Y25" s="5"/>
      <c r="Z25" s="5"/>
      <c r="AA25" s="5"/>
      <c r="AB25" s="8"/>
      <c r="AC25" s="5" t="s">
        <v>41</v>
      </c>
      <c r="AD25" s="5"/>
      <c r="AE25" s="5"/>
      <c r="AF25" s="5"/>
      <c r="AG25" s="5"/>
      <c r="AH25" s="5"/>
      <c r="AI25" s="5"/>
      <c r="AJ25" s="5"/>
      <c r="AK25" s="5"/>
      <c r="AL25" s="5"/>
      <c r="AM25" s="5"/>
      <c r="AN25" s="7"/>
    </row>
    <row r="26" spans="1:40">
      <c r="A26" s="113"/>
      <c r="B26" s="113"/>
      <c r="C26" s="5"/>
      <c r="D26" s="5"/>
      <c r="E26" s="6"/>
      <c r="F26" s="7"/>
      <c r="G26" s="7"/>
      <c r="H26" s="5"/>
      <c r="I26" s="5"/>
      <c r="J26" s="5"/>
      <c r="K26" s="5"/>
      <c r="L26" s="5"/>
      <c r="M26" s="5"/>
      <c r="N26" s="5"/>
      <c r="O26" s="5"/>
      <c r="P26" s="5"/>
      <c r="Q26" s="5"/>
      <c r="R26" s="5"/>
      <c r="S26" s="5"/>
      <c r="T26" s="5"/>
      <c r="U26" s="5"/>
      <c r="V26" s="5"/>
      <c r="W26" s="5"/>
      <c r="X26" s="5"/>
      <c r="Y26" s="5"/>
      <c r="Z26" s="5"/>
      <c r="AA26" s="5" t="s">
        <v>41</v>
      </c>
      <c r="AB26" s="8"/>
      <c r="AC26" s="5"/>
      <c r="AD26" s="5"/>
      <c r="AE26" s="5"/>
      <c r="AF26" s="5"/>
      <c r="AG26" s="5"/>
      <c r="AH26" s="5"/>
      <c r="AI26" s="5"/>
      <c r="AJ26" s="5"/>
      <c r="AK26" s="5"/>
      <c r="AL26" s="5"/>
      <c r="AM26" s="5"/>
      <c r="AN26" s="7"/>
    </row>
    <row r="27" spans="1:40">
      <c r="A27" s="113"/>
      <c r="B27" s="5"/>
      <c r="C27" s="5"/>
      <c r="D27" s="5"/>
      <c r="E27" s="6"/>
      <c r="F27" s="5"/>
      <c r="G27" s="5"/>
      <c r="H27" s="5"/>
      <c r="I27" s="5"/>
      <c r="J27" s="5"/>
      <c r="K27" s="5"/>
      <c r="L27" s="5"/>
      <c r="M27" s="5"/>
      <c r="N27" s="5"/>
      <c r="O27" s="5"/>
      <c r="P27" s="5"/>
      <c r="Q27" s="5"/>
      <c r="R27" s="5"/>
      <c r="S27" s="5"/>
      <c r="T27" s="5"/>
      <c r="U27" s="5"/>
      <c r="V27" s="5"/>
      <c r="W27" s="5"/>
      <c r="X27" s="5"/>
      <c r="Y27" s="5"/>
      <c r="Z27" s="5"/>
      <c r="AA27" s="5"/>
      <c r="AB27" s="8"/>
      <c r="AC27" s="5"/>
      <c r="AD27" s="5"/>
      <c r="AE27" s="5"/>
      <c r="AF27" s="5"/>
      <c r="AG27" s="5"/>
      <c r="AH27" s="5"/>
      <c r="AI27" s="5"/>
      <c r="AJ27" s="5"/>
      <c r="AK27" s="5"/>
      <c r="AL27" s="5"/>
      <c r="AM27" s="5"/>
      <c r="AN27" s="7"/>
    </row>
    <row r="28" spans="1:40">
      <c r="A28" s="113"/>
      <c r="B28" s="5"/>
      <c r="C28" s="5"/>
      <c r="D28" s="5"/>
      <c r="E28" s="6"/>
      <c r="F28" s="5"/>
      <c r="G28" s="5"/>
      <c r="H28" s="5"/>
      <c r="I28" s="5"/>
      <c r="J28" s="5"/>
      <c r="K28" s="5"/>
      <c r="L28" s="5"/>
      <c r="M28" s="5"/>
      <c r="N28" s="5"/>
      <c r="O28" s="5"/>
      <c r="P28" s="5"/>
      <c r="Q28" s="5"/>
      <c r="R28" s="5"/>
      <c r="S28" s="5"/>
      <c r="T28" s="5"/>
      <c r="U28" s="5"/>
      <c r="V28" s="5"/>
      <c r="W28" s="5"/>
      <c r="X28" s="5"/>
      <c r="Y28" s="5"/>
      <c r="Z28" s="5"/>
      <c r="AA28" s="5"/>
      <c r="AB28" s="8"/>
      <c r="AC28" s="5"/>
      <c r="AD28" s="5"/>
      <c r="AE28" s="5"/>
      <c r="AF28" s="5"/>
      <c r="AG28" s="5"/>
      <c r="AH28" s="5"/>
      <c r="AI28" s="5"/>
      <c r="AJ28" s="5"/>
      <c r="AK28" s="5"/>
      <c r="AL28" s="5"/>
      <c r="AM28" s="5"/>
      <c r="AN28" s="7"/>
    </row>
    <row r="29" spans="1:40">
      <c r="A29" s="113"/>
      <c r="B29" s="5"/>
      <c r="C29" s="5"/>
      <c r="D29" s="5"/>
      <c r="E29" s="5"/>
      <c r="F29" s="5"/>
      <c r="G29" s="5"/>
      <c r="H29" s="19"/>
      <c r="I29" s="5"/>
      <c r="J29" s="5"/>
      <c r="K29" s="5"/>
      <c r="L29" s="5"/>
      <c r="M29" s="5"/>
      <c r="N29" s="5"/>
      <c r="O29" s="5"/>
      <c r="P29" s="5"/>
      <c r="Q29" s="5"/>
      <c r="R29" s="5"/>
      <c r="S29" s="5"/>
      <c r="T29" s="5"/>
      <c r="U29" s="5"/>
      <c r="V29" s="5"/>
      <c r="W29" s="5"/>
      <c r="X29" s="5"/>
      <c r="Y29" s="5"/>
      <c r="Z29" s="5"/>
      <c r="AA29" s="5" t="s">
        <v>41</v>
      </c>
      <c r="AB29" s="8"/>
      <c r="AC29" s="5"/>
      <c r="AD29" s="5"/>
      <c r="AE29" s="5"/>
      <c r="AF29" s="5"/>
      <c r="AG29" s="5"/>
      <c r="AH29" s="5"/>
      <c r="AI29" s="5"/>
      <c r="AJ29" s="5"/>
      <c r="AK29" s="5"/>
      <c r="AL29" s="5"/>
      <c r="AM29" s="5"/>
      <c r="AN29" s="7"/>
    </row>
    <row r="30" spans="1:40">
      <c r="A30" s="113"/>
      <c r="B30" s="5"/>
      <c r="C30" s="5"/>
      <c r="D30" s="5"/>
      <c r="E30" s="5"/>
      <c r="F30" s="5"/>
      <c r="G30" s="5"/>
      <c r="H30" s="19"/>
      <c r="I30" s="5"/>
      <c r="J30" s="5"/>
      <c r="K30" s="5"/>
      <c r="L30" s="5"/>
      <c r="M30" s="5"/>
      <c r="N30" s="5"/>
      <c r="O30" s="5"/>
      <c r="P30" s="5"/>
      <c r="Q30" s="5"/>
      <c r="R30" s="5"/>
      <c r="S30" s="5"/>
      <c r="T30" s="5"/>
      <c r="U30" s="5"/>
      <c r="V30" s="5"/>
      <c r="W30" s="5"/>
      <c r="X30" s="5"/>
      <c r="Y30" s="5"/>
      <c r="Z30" s="5"/>
      <c r="AA30" s="5"/>
      <c r="AB30" s="8"/>
      <c r="AC30" s="5"/>
      <c r="AD30" s="5"/>
      <c r="AE30" s="5"/>
      <c r="AF30" s="5"/>
      <c r="AG30" s="5"/>
      <c r="AH30" s="5"/>
      <c r="AI30" s="5"/>
      <c r="AJ30" s="5"/>
      <c r="AK30" s="5"/>
      <c r="AL30" s="5"/>
      <c r="AM30" s="5"/>
      <c r="AN30" s="7"/>
    </row>
    <row r="31" spans="1:40">
      <c r="A31" s="113"/>
      <c r="B31" s="5"/>
      <c r="C31" s="5"/>
      <c r="D31" s="5"/>
      <c r="E31" s="5"/>
      <c r="F31" s="5"/>
      <c r="G31" s="5"/>
      <c r="H31" s="5"/>
      <c r="I31" s="5"/>
      <c r="J31" s="5"/>
      <c r="K31" s="5"/>
      <c r="L31" s="5"/>
      <c r="M31" s="5"/>
      <c r="N31" s="5"/>
      <c r="O31" s="5"/>
      <c r="P31" s="5"/>
      <c r="Q31" s="5"/>
      <c r="R31" s="5"/>
      <c r="S31" s="5"/>
      <c r="T31" s="5"/>
      <c r="U31" s="5"/>
      <c r="V31" s="5"/>
      <c r="W31" s="5"/>
      <c r="X31" s="5"/>
      <c r="Y31" s="5"/>
      <c r="Z31" s="5"/>
      <c r="AA31" s="5"/>
      <c r="AB31" s="8"/>
      <c r="AC31" s="5"/>
      <c r="AD31" s="5"/>
      <c r="AE31" s="5"/>
      <c r="AF31" s="5"/>
      <c r="AG31" s="5"/>
      <c r="AH31" s="5"/>
      <c r="AI31" s="5"/>
      <c r="AJ31" s="5"/>
      <c r="AK31" s="5"/>
      <c r="AL31" s="5"/>
      <c r="AM31" s="5"/>
      <c r="AN31" s="7"/>
    </row>
    <row r="32" spans="1:40">
      <c r="A32" s="113"/>
      <c r="B32" s="5"/>
      <c r="C32" s="5"/>
      <c r="D32" s="5"/>
      <c r="E32" s="5"/>
      <c r="F32" s="5"/>
      <c r="G32" s="5"/>
      <c r="H32" s="5"/>
      <c r="I32" s="5"/>
      <c r="J32" s="5"/>
      <c r="K32" s="5"/>
      <c r="L32" s="5"/>
      <c r="M32" s="5"/>
      <c r="N32" s="5"/>
      <c r="O32" s="5"/>
      <c r="P32" s="5"/>
      <c r="Q32" s="5"/>
      <c r="R32" s="5"/>
      <c r="S32" s="5"/>
      <c r="T32" s="5"/>
      <c r="U32" s="5"/>
      <c r="V32" s="5"/>
      <c r="W32" s="5"/>
      <c r="X32" s="5"/>
      <c r="Y32" s="5"/>
      <c r="Z32" s="5"/>
      <c r="AA32" s="5"/>
      <c r="AB32" s="8"/>
      <c r="AC32" s="5"/>
      <c r="AD32" s="5"/>
      <c r="AE32" s="5"/>
      <c r="AF32" s="5"/>
      <c r="AG32" s="5"/>
      <c r="AH32" s="5"/>
      <c r="AI32" s="5"/>
      <c r="AJ32" s="5"/>
      <c r="AK32" s="5"/>
      <c r="AL32" s="5"/>
      <c r="AM32" s="5"/>
      <c r="AN32" s="7"/>
    </row>
    <row r="33" spans="1:40">
      <c r="A33" s="113"/>
      <c r="B33" s="5"/>
      <c r="C33" s="5"/>
      <c r="D33" s="5"/>
      <c r="E33" s="5"/>
      <c r="F33" s="5"/>
      <c r="G33" s="5"/>
      <c r="H33" s="5"/>
      <c r="I33" s="5"/>
      <c r="J33" s="5"/>
      <c r="K33" s="5"/>
      <c r="L33" s="5"/>
      <c r="M33" s="5"/>
      <c r="N33" s="5"/>
      <c r="O33" s="5"/>
      <c r="P33" s="5"/>
      <c r="Q33" s="5"/>
      <c r="R33" s="5"/>
      <c r="S33" s="5"/>
      <c r="T33" s="5"/>
      <c r="U33" s="5"/>
      <c r="V33" s="5"/>
      <c r="W33" s="5"/>
      <c r="X33" s="5"/>
      <c r="Y33" s="5"/>
      <c r="Z33" s="5"/>
      <c r="AA33" s="5"/>
      <c r="AB33" s="8"/>
      <c r="AC33" s="5"/>
      <c r="AD33" s="5"/>
      <c r="AE33" s="5"/>
      <c r="AF33" s="5"/>
      <c r="AG33" s="5"/>
      <c r="AH33" s="5"/>
      <c r="AI33" s="5"/>
      <c r="AJ33" s="5"/>
      <c r="AK33" s="5"/>
      <c r="AL33" s="5"/>
      <c r="AM33" s="5"/>
      <c r="AN33" s="7"/>
    </row>
    <row r="34" spans="1:40">
      <c r="A34" s="113"/>
      <c r="B34" s="5"/>
      <c r="C34" s="5"/>
      <c r="D34" s="5"/>
      <c r="E34" s="5"/>
      <c r="F34" s="5"/>
      <c r="G34" s="5"/>
      <c r="H34" s="5"/>
      <c r="I34" s="5"/>
      <c r="J34" s="5"/>
      <c r="K34" s="5"/>
      <c r="L34" s="5"/>
      <c r="M34" s="5"/>
      <c r="N34" s="5"/>
      <c r="O34" s="5"/>
      <c r="P34" s="5"/>
      <c r="Q34" s="5"/>
      <c r="R34" s="5"/>
      <c r="S34" s="5"/>
      <c r="T34" s="5"/>
      <c r="U34" s="5"/>
      <c r="V34" s="5"/>
      <c r="W34" s="5"/>
      <c r="X34" s="5"/>
      <c r="Y34" s="5"/>
      <c r="Z34" s="5"/>
      <c r="AA34" s="5"/>
      <c r="AB34" s="8"/>
      <c r="AC34" s="5"/>
      <c r="AD34" s="5"/>
      <c r="AE34" s="5"/>
      <c r="AF34" s="5"/>
      <c r="AG34" s="5"/>
      <c r="AH34" s="5"/>
      <c r="AI34" s="5"/>
      <c r="AJ34" s="5"/>
      <c r="AK34" s="5"/>
      <c r="AL34" s="5"/>
      <c r="AM34" s="5"/>
      <c r="AN34" s="7"/>
    </row>
    <row r="35" spans="1:40">
      <c r="A35" s="113"/>
      <c r="B35" s="5"/>
      <c r="C35" s="5"/>
      <c r="D35" s="5"/>
      <c r="E35" s="5"/>
      <c r="F35" s="5"/>
      <c r="G35" s="5"/>
      <c r="H35" s="5"/>
      <c r="I35" s="5"/>
      <c r="J35" s="5"/>
      <c r="K35" s="5"/>
      <c r="L35" s="5"/>
      <c r="M35" s="5"/>
      <c r="N35" s="5"/>
      <c r="O35" s="5"/>
      <c r="P35" s="5"/>
      <c r="Q35" s="5"/>
      <c r="R35" s="5"/>
      <c r="S35" s="5"/>
      <c r="T35" s="5"/>
      <c r="U35" s="5"/>
      <c r="V35" s="5"/>
      <c r="W35" s="5"/>
      <c r="X35" s="5"/>
      <c r="Y35" s="5"/>
      <c r="Z35" s="5"/>
      <c r="AA35" s="5"/>
      <c r="AB35" s="8"/>
      <c r="AC35" s="5"/>
      <c r="AD35" s="5"/>
      <c r="AE35" s="5"/>
      <c r="AF35" s="5"/>
      <c r="AG35" s="5"/>
      <c r="AH35" s="5"/>
      <c r="AI35" s="5"/>
      <c r="AJ35" s="5"/>
      <c r="AK35" s="5"/>
      <c r="AL35" s="5"/>
      <c r="AM35" s="5"/>
      <c r="AN35" s="7"/>
    </row>
    <row r="36" spans="1:40">
      <c r="A36" s="113"/>
      <c r="B36" s="5"/>
      <c r="C36" s="5"/>
      <c r="D36" s="5"/>
      <c r="E36" s="5"/>
      <c r="F36" s="5"/>
      <c r="G36" s="5"/>
      <c r="H36" s="5"/>
      <c r="I36" s="5"/>
      <c r="J36" s="5"/>
      <c r="K36" s="5"/>
      <c r="L36" s="5"/>
      <c r="M36" s="5"/>
      <c r="N36" s="5"/>
      <c r="O36" s="5"/>
      <c r="P36" s="5"/>
      <c r="Q36" s="5"/>
      <c r="R36" s="5"/>
      <c r="S36" s="5"/>
      <c r="T36" s="5"/>
      <c r="U36" s="5"/>
      <c r="V36" s="5"/>
      <c r="W36" s="5"/>
      <c r="X36" s="5"/>
      <c r="Y36" s="5"/>
      <c r="Z36" s="5"/>
      <c r="AA36" s="5"/>
      <c r="AB36" s="8"/>
      <c r="AC36" s="5"/>
      <c r="AD36" s="5"/>
      <c r="AE36" s="5"/>
      <c r="AF36" s="5"/>
      <c r="AG36" s="5"/>
      <c r="AH36" s="5"/>
      <c r="AI36" s="5"/>
      <c r="AJ36" s="5"/>
      <c r="AK36" s="5"/>
      <c r="AL36" s="5"/>
      <c r="AM36" s="5"/>
      <c r="AN36" s="7"/>
    </row>
    <row r="37" spans="1:40">
      <c r="A37" s="113"/>
      <c r="B37" s="5"/>
      <c r="C37" s="5"/>
      <c r="D37" s="5"/>
      <c r="E37" s="6"/>
      <c r="F37" s="7"/>
      <c r="G37" s="7"/>
      <c r="H37" s="5"/>
      <c r="I37" s="5"/>
      <c r="J37" s="5"/>
      <c r="K37" s="5"/>
      <c r="L37" s="5"/>
      <c r="M37" s="5"/>
      <c r="N37" s="5"/>
      <c r="O37" s="5"/>
      <c r="P37" s="5"/>
      <c r="Q37" s="5"/>
      <c r="R37" s="5"/>
      <c r="S37" s="5"/>
      <c r="T37" s="5"/>
      <c r="U37" s="5"/>
      <c r="V37" s="5"/>
      <c r="W37" s="5"/>
      <c r="X37" s="5"/>
      <c r="Y37" s="5"/>
      <c r="Z37" s="5"/>
      <c r="AA37" s="5"/>
      <c r="AB37" s="8"/>
      <c r="AC37" s="5"/>
      <c r="AD37" s="5"/>
      <c r="AE37" s="5"/>
      <c r="AF37" s="5"/>
      <c r="AG37" s="5"/>
      <c r="AH37" s="5"/>
      <c r="AI37" s="5"/>
      <c r="AJ37" s="5"/>
      <c r="AK37" s="5"/>
      <c r="AL37" s="5"/>
      <c r="AM37" s="5"/>
      <c r="AN37" s="7"/>
    </row>
    <row r="38" spans="1:40">
      <c r="A38" s="113"/>
      <c r="B38" s="5"/>
      <c r="C38" s="5"/>
      <c r="D38" s="5"/>
      <c r="E38" s="6"/>
      <c r="F38" s="7"/>
      <c r="G38" s="7"/>
      <c r="H38" s="5"/>
      <c r="I38" s="5"/>
      <c r="J38" s="5"/>
      <c r="K38" s="5"/>
      <c r="L38" s="5"/>
      <c r="M38" s="5"/>
      <c r="N38" s="5"/>
      <c r="O38" s="5"/>
      <c r="P38" s="5"/>
      <c r="Q38" s="5"/>
      <c r="R38" s="5"/>
      <c r="S38" s="5"/>
      <c r="T38" s="5"/>
      <c r="U38" s="5"/>
      <c r="V38" s="5"/>
      <c r="W38" s="5"/>
      <c r="X38" s="5"/>
      <c r="Y38" s="5"/>
      <c r="Z38" s="5"/>
      <c r="AA38" s="5"/>
      <c r="AB38" s="8"/>
      <c r="AC38" s="5"/>
      <c r="AD38" s="5"/>
      <c r="AE38" s="5"/>
      <c r="AF38" s="5"/>
      <c r="AG38" s="5"/>
      <c r="AH38" s="5"/>
      <c r="AI38" s="5"/>
      <c r="AJ38" s="5"/>
      <c r="AK38" s="5"/>
      <c r="AL38" s="5"/>
      <c r="AM38" s="5"/>
      <c r="AN38" s="7"/>
    </row>
    <row r="39" spans="1:40">
      <c r="A39" s="113"/>
      <c r="B39" s="5"/>
      <c r="C39" s="5"/>
      <c r="D39" s="5"/>
      <c r="E39" s="6"/>
      <c r="F39" s="7"/>
      <c r="G39" s="7"/>
      <c r="H39" s="5"/>
      <c r="I39" s="5"/>
      <c r="J39" s="5"/>
      <c r="K39" s="5"/>
      <c r="L39" s="5"/>
      <c r="M39" s="5"/>
      <c r="N39" s="5"/>
      <c r="O39" s="5"/>
      <c r="P39" s="5"/>
      <c r="Q39" s="5"/>
      <c r="R39" s="5"/>
      <c r="S39" s="5"/>
      <c r="T39" s="5"/>
      <c r="U39" s="5"/>
      <c r="V39" s="5"/>
      <c r="W39" s="5"/>
      <c r="X39" s="5"/>
      <c r="Y39" s="5"/>
      <c r="Z39" s="5"/>
      <c r="AA39" s="5"/>
      <c r="AB39" s="8"/>
      <c r="AC39" s="5"/>
      <c r="AD39" s="5"/>
      <c r="AE39" s="5"/>
      <c r="AF39" s="5"/>
      <c r="AG39" s="5"/>
      <c r="AH39" s="5"/>
      <c r="AI39" s="5"/>
      <c r="AJ39" s="5"/>
      <c r="AK39" s="5"/>
      <c r="AL39" s="5"/>
      <c r="AM39" s="5"/>
      <c r="AN39" s="7"/>
    </row>
    <row r="40" spans="1:40">
      <c r="A40" s="113"/>
      <c r="B40" s="5"/>
      <c r="C40" s="5"/>
      <c r="D40" s="5"/>
      <c r="E40" s="6"/>
      <c r="F40" s="7"/>
      <c r="G40" s="7"/>
      <c r="H40" s="5"/>
      <c r="I40" s="5"/>
      <c r="J40" s="5"/>
      <c r="K40" s="5"/>
      <c r="L40" s="5"/>
      <c r="M40" s="5"/>
      <c r="N40" s="5"/>
      <c r="O40" s="5"/>
      <c r="P40" s="5"/>
      <c r="Q40" s="5"/>
      <c r="R40" s="5"/>
      <c r="S40" s="5"/>
      <c r="T40" s="5"/>
      <c r="U40" s="5"/>
      <c r="V40" s="5"/>
      <c r="W40" s="5"/>
      <c r="X40" s="5"/>
      <c r="Y40" s="5"/>
      <c r="Z40" s="5"/>
      <c r="AA40" s="5"/>
      <c r="AB40" s="8"/>
      <c r="AC40" s="5"/>
      <c r="AD40" s="5"/>
      <c r="AE40" s="5"/>
      <c r="AF40" s="5"/>
      <c r="AG40" s="5"/>
      <c r="AH40" s="5"/>
      <c r="AI40" s="5"/>
      <c r="AJ40" s="5"/>
      <c r="AK40" s="5"/>
      <c r="AL40" s="5"/>
      <c r="AM40" s="5"/>
      <c r="AN40" s="7"/>
    </row>
    <row r="41" spans="1:40">
      <c r="A41" s="3"/>
      <c r="B41" s="4"/>
      <c r="C41" s="4"/>
      <c r="D41" s="5"/>
      <c r="E41" s="6"/>
      <c r="F41" s="7"/>
      <c r="G41" s="7"/>
      <c r="H41" s="4"/>
      <c r="I41" s="4"/>
      <c r="J41" s="4"/>
      <c r="K41" s="4"/>
      <c r="L41" s="4"/>
      <c r="M41" s="4"/>
      <c r="N41" s="4"/>
      <c r="O41" s="4"/>
      <c r="P41" s="4"/>
      <c r="Q41" s="4"/>
      <c r="R41" s="4"/>
      <c r="S41" s="4"/>
      <c r="T41" s="4"/>
      <c r="U41" s="4"/>
      <c r="V41" s="4"/>
      <c r="W41" s="4"/>
      <c r="X41" s="4"/>
      <c r="Y41" s="4"/>
      <c r="Z41" s="4"/>
      <c r="AA41" s="4"/>
      <c r="AB41" s="8"/>
      <c r="AC41" s="4"/>
      <c r="AD41" s="4"/>
      <c r="AE41" s="4"/>
      <c r="AF41" s="4"/>
      <c r="AG41" s="4"/>
      <c r="AH41" s="4"/>
      <c r="AI41" s="4"/>
      <c r="AJ41" s="4"/>
      <c r="AK41" s="4"/>
      <c r="AL41" s="4"/>
      <c r="AM41" s="4"/>
      <c r="AN41" s="7"/>
    </row>
    <row r="42" spans="1:40">
      <c r="A42" s="3"/>
      <c r="B42" s="4"/>
      <c r="C42" s="4"/>
      <c r="D42" s="5"/>
      <c r="E42" s="6"/>
      <c r="F42" s="7"/>
      <c r="G42" s="7"/>
      <c r="H42" s="4"/>
      <c r="I42" s="4"/>
      <c r="J42" s="4"/>
      <c r="K42" s="4"/>
      <c r="L42" s="4"/>
      <c r="M42" s="4"/>
      <c r="N42" s="4"/>
      <c r="O42" s="4"/>
      <c r="P42" s="4"/>
      <c r="Q42" s="4"/>
      <c r="R42" s="4"/>
      <c r="S42" s="4"/>
      <c r="T42" s="4"/>
      <c r="U42" s="4"/>
      <c r="V42" s="4"/>
      <c r="W42" s="4"/>
      <c r="X42" s="4"/>
      <c r="Y42" s="4"/>
      <c r="Z42" s="4"/>
      <c r="AA42" s="4"/>
      <c r="AB42" s="8"/>
      <c r="AC42" s="4"/>
      <c r="AD42" s="4"/>
      <c r="AE42" s="4"/>
      <c r="AF42" s="4"/>
      <c r="AG42" s="4"/>
      <c r="AH42" s="4"/>
      <c r="AI42" s="4"/>
      <c r="AJ42" s="4"/>
      <c r="AK42" s="4"/>
      <c r="AL42" s="4"/>
      <c r="AM42" s="4"/>
      <c r="AN42" s="7"/>
    </row>
    <row r="43" spans="1:40">
      <c r="A43" s="12"/>
      <c r="B43" s="13"/>
      <c r="C43" s="13"/>
      <c r="D43" s="14"/>
      <c r="E43" s="15"/>
      <c r="F43" s="16"/>
      <c r="G43" s="17"/>
      <c r="H43" s="13">
        <f t="shared" ref="H43:AH43" si="0">COUNTIF(H3:H42,"X")</f>
        <v>0</v>
      </c>
      <c r="I43" s="13">
        <f t="shared" si="0"/>
        <v>0</v>
      </c>
      <c r="J43" s="13">
        <f t="shared" si="0"/>
        <v>0</v>
      </c>
      <c r="K43" s="13">
        <f t="shared" si="0"/>
        <v>0</v>
      </c>
      <c r="L43" s="13">
        <f t="shared" si="0"/>
        <v>0</v>
      </c>
      <c r="M43" s="13">
        <f t="shared" si="0"/>
        <v>0</v>
      </c>
      <c r="N43" s="13">
        <f t="shared" si="0"/>
        <v>0</v>
      </c>
      <c r="O43" s="13">
        <f t="shared" si="0"/>
        <v>0</v>
      </c>
      <c r="P43" s="13">
        <f t="shared" si="0"/>
        <v>0</v>
      </c>
      <c r="Q43" s="13">
        <f t="shared" si="0"/>
        <v>0</v>
      </c>
      <c r="R43" s="13">
        <f t="shared" si="0"/>
        <v>0</v>
      </c>
      <c r="S43" s="13">
        <f t="shared" si="0"/>
        <v>0</v>
      </c>
      <c r="T43" s="13">
        <f t="shared" si="0"/>
        <v>0</v>
      </c>
      <c r="U43" s="13">
        <f t="shared" si="0"/>
        <v>0</v>
      </c>
      <c r="V43" s="13">
        <f t="shared" si="0"/>
        <v>0</v>
      </c>
      <c r="W43" s="13">
        <f t="shared" si="0"/>
        <v>0</v>
      </c>
      <c r="X43" s="13">
        <f t="shared" si="0"/>
        <v>0</v>
      </c>
      <c r="Y43" s="13">
        <f t="shared" si="0"/>
        <v>0</v>
      </c>
      <c r="Z43" s="13">
        <f t="shared" si="0"/>
        <v>1</v>
      </c>
      <c r="AA43" s="13">
        <f t="shared" si="0"/>
        <v>4</v>
      </c>
      <c r="AB43" s="13">
        <f t="shared" si="0"/>
        <v>0</v>
      </c>
      <c r="AC43" s="13">
        <f t="shared" si="0"/>
        <v>6</v>
      </c>
      <c r="AD43" s="13">
        <f t="shared" si="0"/>
        <v>0</v>
      </c>
      <c r="AE43" s="13">
        <f t="shared" si="0"/>
        <v>0</v>
      </c>
      <c r="AF43" s="13">
        <f t="shared" si="0"/>
        <v>0</v>
      </c>
      <c r="AG43" s="13">
        <f t="shared" si="0"/>
        <v>0</v>
      </c>
      <c r="AH43" s="13">
        <f t="shared" si="0"/>
        <v>2</v>
      </c>
      <c r="AI43" s="13">
        <f>COUNTIF(AJ3:AJ42,"X")</f>
        <v>0</v>
      </c>
      <c r="AJ43" s="13">
        <f>COUNTIF(AJ3:AJ42,"X")</f>
        <v>0</v>
      </c>
      <c r="AK43" s="13">
        <f>COUNTIF(AK3:AK42,"X")</f>
        <v>0</v>
      </c>
      <c r="AL43" s="13">
        <f>COUNTIF(AL3:AL42,"X")</f>
        <v>1</v>
      </c>
      <c r="AM43" s="13">
        <f>COUNTIF(AM3:AM42,"X")</f>
        <v>2</v>
      </c>
      <c r="AN43" s="16"/>
    </row>
    <row r="44" spans="1:40">
      <c r="A44" s="18"/>
      <c r="B44" s="172"/>
      <c r="C44" s="172"/>
      <c r="D44" s="19"/>
      <c r="E44" s="20"/>
      <c r="F44" s="21"/>
      <c r="G44" s="22"/>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row>
    <row r="45" spans="1:40">
      <c r="A45" s="18"/>
      <c r="B45" s="50"/>
      <c r="C45" s="50"/>
      <c r="D45" s="19"/>
      <c r="E45" s="20"/>
      <c r="F45" s="21"/>
      <c r="G45" s="22"/>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row>
    <row r="46" spans="1:40">
      <c r="A46" s="18"/>
      <c r="B46" s="50"/>
      <c r="C46" s="50"/>
      <c r="D46" s="19"/>
      <c r="E46" s="20"/>
      <c r="F46" s="21"/>
      <c r="G46" s="22"/>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row>
    <row r="47" spans="1:40">
      <c r="A47" s="18"/>
      <c r="B47" s="50"/>
      <c r="C47" s="50"/>
      <c r="D47" s="19"/>
      <c r="E47" s="20"/>
      <c r="F47" s="21"/>
      <c r="G47" s="2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c r="A48" s="18"/>
      <c r="B48" s="50"/>
      <c r="C48" s="50"/>
      <c r="D48" s="19"/>
      <c r="E48" s="20"/>
      <c r="F48" s="21"/>
      <c r="G48" s="2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c r="A49" s="18"/>
      <c r="B49" s="50"/>
      <c r="C49" s="50"/>
      <c r="D49" s="19"/>
      <c r="E49" s="20"/>
      <c r="F49" s="21"/>
      <c r="G49" s="2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row>
    <row r="50" spans="1:40">
      <c r="A50" s="18"/>
      <c r="B50" s="50"/>
      <c r="C50" s="50"/>
      <c r="D50" s="19"/>
      <c r="E50" s="20"/>
      <c r="F50" s="21"/>
      <c r="G50" s="2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row>
    <row r="51" spans="1:40" ht="16.5">
      <c r="A51" s="18"/>
      <c r="B51" s="24"/>
      <c r="C51" s="24"/>
      <c r="D51" s="19"/>
      <c r="E51" s="72" t="s">
        <v>1331</v>
      </c>
      <c r="F51" s="21"/>
      <c r="G51" s="22"/>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row>
    <row r="52" spans="1:40" ht="15.75">
      <c r="A52" s="18"/>
      <c r="B52" s="24"/>
      <c r="C52" s="24"/>
      <c r="D52" s="19"/>
      <c r="E52" s="76">
        <v>2025</v>
      </c>
      <c r="F52" s="21"/>
      <c r="G52" s="22"/>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A53" s="18"/>
      <c r="B53" s="24"/>
      <c r="C53" s="24"/>
      <c r="D53" s="19"/>
      <c r="E53" s="173" t="s">
        <v>1153</v>
      </c>
      <c r="F53" s="173"/>
      <c r="G53" s="22"/>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ht="27">
      <c r="A54" s="18"/>
      <c r="B54" s="24"/>
      <c r="C54" s="24"/>
      <c r="D54" s="19"/>
      <c r="E54" s="6" t="s">
        <v>1332</v>
      </c>
      <c r="F54" s="6"/>
      <c r="G54" s="22"/>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A55" s="18"/>
      <c r="B55" s="24"/>
      <c r="C55" s="24"/>
      <c r="D55" s="19"/>
      <c r="E55" s="6" t="s">
        <v>6</v>
      </c>
      <c r="F55" s="6"/>
      <c r="G55" s="2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A56" s="18"/>
      <c r="B56" s="24"/>
      <c r="C56" s="24"/>
      <c r="D56" s="19"/>
      <c r="E56" s="6" t="s">
        <v>1333</v>
      </c>
      <c r="F56" s="6"/>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ht="27">
      <c r="A57" s="18"/>
      <c r="B57" s="24"/>
      <c r="C57" s="24"/>
      <c r="D57" s="19"/>
      <c r="E57" s="6" t="s">
        <v>1334</v>
      </c>
      <c r="F57" s="6"/>
      <c r="G57" s="22"/>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A58" s="18"/>
      <c r="B58" s="24"/>
      <c r="C58" s="24"/>
      <c r="D58" s="19"/>
      <c r="E58" s="6" t="s">
        <v>9</v>
      </c>
      <c r="F58" s="6"/>
      <c r="G58" s="22"/>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ht="27">
      <c r="A59" s="18"/>
      <c r="B59" s="24"/>
      <c r="C59" s="24"/>
      <c r="D59" s="19"/>
      <c r="E59" s="6" t="s">
        <v>1335</v>
      </c>
      <c r="F59" s="6"/>
      <c r="G59" s="22"/>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ht="27">
      <c r="A60" s="18"/>
      <c r="B60" s="24"/>
      <c r="C60" s="24"/>
      <c r="D60" s="19"/>
      <c r="E60" s="6" t="s">
        <v>11</v>
      </c>
      <c r="F60" s="6"/>
      <c r="G60" s="22"/>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E61" s="52" t="s">
        <v>658</v>
      </c>
      <c r="F61" s="52">
        <f>SUM(F54:F60)</f>
        <v>0</v>
      </c>
    </row>
  </sheetData>
  <mergeCells count="15">
    <mergeCell ref="AN1:AN2"/>
    <mergeCell ref="B44:C44"/>
    <mergeCell ref="E53:F53"/>
    <mergeCell ref="I1:M1"/>
    <mergeCell ref="N1:AA1"/>
    <mergeCell ref="AB1:AB2"/>
    <mergeCell ref="AC1:AC2"/>
    <mergeCell ref="AD1:AG1"/>
    <mergeCell ref="AH1:AM1"/>
    <mergeCell ref="H1:H2"/>
    <mergeCell ref="A1:A2"/>
    <mergeCell ref="D1:D2"/>
    <mergeCell ref="E1:E2"/>
    <mergeCell ref="F1:F2"/>
    <mergeCell ref="G1: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34</vt:i4>
      </vt:variant>
    </vt:vector>
  </HeadingPairs>
  <TitlesOfParts>
    <vt:vector size="34" baseType="lpstr">
      <vt:lpstr>ABRIL</vt:lpstr>
      <vt:lpstr>MAYO </vt:lpstr>
      <vt:lpstr>JUNIO</vt:lpstr>
      <vt:lpstr>JULIO </vt:lpstr>
      <vt:lpstr>AGOSTO</vt:lpstr>
      <vt:lpstr>SEPTIEMBRE</vt:lpstr>
      <vt:lpstr>OCTUBRE</vt:lpstr>
      <vt:lpstr>NOVIEMBRE</vt:lpstr>
      <vt:lpstr>DICIEMBRE</vt:lpstr>
      <vt:lpstr>ENERO 2025</vt:lpstr>
      <vt:lpstr>FEBRERO 2025</vt:lpstr>
      <vt:lpstr>MARZO 2025</vt:lpstr>
      <vt:lpstr>ABRIL 25</vt:lpstr>
      <vt:lpstr>MAYO 25</vt:lpstr>
      <vt:lpstr>JUNIO 25</vt:lpstr>
      <vt:lpstr>JULIO 25</vt:lpstr>
      <vt:lpstr>AGOSTO 25</vt:lpstr>
      <vt:lpstr>SEPTIEMBRE 25</vt:lpstr>
      <vt:lpstr>OCTUBRE 25</vt:lpstr>
      <vt:lpstr>NOVIEMBRE 25</vt:lpstr>
      <vt:lpstr>Hoja1</vt:lpstr>
      <vt:lpstr>DICIEMBRE 25</vt:lpstr>
      <vt:lpstr>ENERO 26</vt:lpstr>
      <vt:lpstr>FEBRERO 26</vt:lpstr>
      <vt:lpstr>MARZO 26</vt:lpstr>
      <vt:lpstr>ABRIL 26</vt:lpstr>
      <vt:lpstr>MAYO 26</vt:lpstr>
      <vt:lpstr>JUNIO 26</vt:lpstr>
      <vt:lpstr>JULIO  26</vt:lpstr>
      <vt:lpstr>AGOSTO. 26</vt:lpstr>
      <vt:lpstr>SRPTIEB.  26</vt:lpstr>
      <vt:lpstr>OCTUBRE 26</vt:lpstr>
      <vt:lpstr>NOVIEMBRE 26</vt:lpstr>
      <vt:lpstr>DICIEMBRE 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DTO. PREVENCIÒN</cp:lastModifiedBy>
  <cp:lastPrinted>2026-07-09T17:37:33Z</cp:lastPrinted>
  <dcterms:created xsi:type="dcterms:W3CDTF">2024-05-02T13:37:38Z</dcterms:created>
  <dcterms:modified xsi:type="dcterms:W3CDTF">2026-07-09T19:09:57Z</dcterms:modified>
</cp:coreProperties>
</file>